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08" windowWidth="19392" windowHeight="10836" firstSheet="2" activeTab="2"/>
  </bookViews>
  <sheets>
    <sheet name="補助各案進度表_簡易版" sheetId="1" r:id="rId1"/>
    <sheet name="105年度各案進度表" sheetId="2" r:id="rId2"/>
    <sheet name="上網資料" sheetId="6" r:id="rId3"/>
  </sheets>
  <definedNames>
    <definedName name="_xlnm.Print_Area" localSheetId="1">'105年度各案進度表'!$A$1:$N$109</definedName>
    <definedName name="_xlnm.Print_Area" localSheetId="0">補助各案進度表_簡易版!$A$1:$O$11</definedName>
  </definedNames>
  <calcPr calcId="145621"/>
</workbook>
</file>

<file path=xl/calcChain.xml><?xml version="1.0" encoding="utf-8"?>
<calcChain xmlns="http://schemas.openxmlformats.org/spreadsheetml/2006/main">
  <c r="P33" i="6" l="1"/>
  <c r="D50" i="6" l="1"/>
  <c r="P44" i="6" l="1"/>
  <c r="O20" i="6"/>
  <c r="O33" i="6"/>
  <c r="P45" i="6" l="1"/>
  <c r="O8" i="6" l="1"/>
  <c r="O45" i="6" s="1"/>
  <c r="N54" i="2" l="1"/>
  <c r="J54" i="2"/>
  <c r="F95" i="2"/>
  <c r="N95" i="2"/>
  <c r="L95" i="2"/>
  <c r="N83" i="2"/>
  <c r="L83" i="2"/>
  <c r="I75" i="2"/>
  <c r="G75" i="2"/>
  <c r="E75" i="2"/>
  <c r="L54" i="2"/>
  <c r="J95" i="2"/>
  <c r="J100" i="2"/>
  <c r="J83" i="2"/>
  <c r="H83" i="2"/>
  <c r="F54" i="2"/>
  <c r="H54" i="2"/>
  <c r="F83" i="2"/>
</calcChain>
</file>

<file path=xl/sharedStrings.xml><?xml version="1.0" encoding="utf-8"?>
<sst xmlns="http://schemas.openxmlformats.org/spreadsheetml/2006/main" count="531" uniqueCount="351">
  <si>
    <t>案名</t>
    <phoneticPr fontId="1" type="noConversion"/>
  </si>
  <si>
    <t>申請人</t>
    <phoneticPr fontId="1" type="noConversion"/>
  </si>
  <si>
    <t>掛件日期</t>
    <phoneticPr fontId="1" type="noConversion"/>
  </si>
  <si>
    <t>105.08.04</t>
    <phoneticPr fontId="1" type="noConversion"/>
  </si>
  <si>
    <t>目前辦理進度</t>
    <phoneticPr fontId="1" type="noConversion"/>
  </si>
  <si>
    <t>備註</t>
    <phoneticPr fontId="1" type="noConversion"/>
  </si>
  <si>
    <t>52萬元整</t>
    <phoneticPr fontId="1" type="noConversion"/>
  </si>
  <si>
    <t>20萬元整</t>
    <phoneticPr fontId="1" type="noConversion"/>
  </si>
  <si>
    <t>200萬元整</t>
    <phoneticPr fontId="1" type="noConversion"/>
  </si>
  <si>
    <t>規劃單位（聯絡人）</t>
    <phoneticPr fontId="1" type="noConversion"/>
  </si>
  <si>
    <t>行政區</t>
    <phoneticPr fontId="1" type="noConversion"/>
  </si>
  <si>
    <t>三重區</t>
    <phoneticPr fontId="1" type="noConversion"/>
  </si>
  <si>
    <t>永和區</t>
    <phoneticPr fontId="1" type="noConversion"/>
  </si>
  <si>
    <t>周經理兆駿
0919-201977</t>
    <phoneticPr fontId="1" type="noConversion"/>
  </si>
  <si>
    <t>歐陽麗美
(02)3233-8882
0939-899459</t>
    <phoneticPr fontId="1" type="noConversion"/>
  </si>
  <si>
    <t>105.08.17</t>
    <phoneticPr fontId="1" type="noConversion"/>
  </si>
  <si>
    <t>105.08.15</t>
    <phoneticPr fontId="1" type="noConversion"/>
  </si>
  <si>
    <t>儘速辦理函</t>
    <phoneticPr fontId="1" type="noConversion"/>
  </si>
  <si>
    <t>105.07.05</t>
    <phoneticPr fontId="1" type="noConversion"/>
  </si>
  <si>
    <t>105.08.09</t>
    <phoneticPr fontId="1" type="noConversion"/>
  </si>
  <si>
    <t>吳慶樟建築師事務所</t>
    <phoneticPr fontId="1" type="noConversion"/>
  </si>
  <si>
    <t>補助申請案各案進度</t>
    <phoneticPr fontId="1" type="noConversion"/>
  </si>
  <si>
    <t>簽核同意</t>
    <phoneticPr fontId="1" type="noConversion"/>
  </si>
  <si>
    <t>撥付日期</t>
    <phoneticPr fontId="1" type="noConversion"/>
  </si>
  <si>
    <t>1.初期作業費用/20萬
2.都市更新團體-核准籌組階段/32萬</t>
    <phoneticPr fontId="1" type="noConversion"/>
  </si>
  <si>
    <t>1.初期作業費用/20萬</t>
    <phoneticPr fontId="1" type="noConversion"/>
  </si>
  <si>
    <t>申請項目/金額</t>
    <phoneticPr fontId="1" type="noConversion"/>
  </si>
  <si>
    <t>編號</t>
    <phoneticPr fontId="1" type="noConversion"/>
  </si>
  <si>
    <t>尚未申請階段/金額</t>
    <phoneticPr fontId="1" type="noConversion"/>
  </si>
  <si>
    <t>核發金額</t>
    <phoneticPr fontId="1" type="noConversion"/>
  </si>
  <si>
    <t>完成</t>
    <phoneticPr fontId="1" type="noConversion"/>
  </si>
  <si>
    <t>補件情形</t>
    <phoneticPr fontId="1" type="noConversion"/>
  </si>
  <si>
    <t>編號</t>
    <phoneticPr fontId="1" type="noConversion"/>
  </si>
  <si>
    <t>行政區</t>
    <phoneticPr fontId="1" type="noConversion"/>
  </si>
  <si>
    <t>三重區</t>
    <phoneticPr fontId="1" type="noConversion"/>
  </si>
  <si>
    <t>永和區</t>
    <phoneticPr fontId="1" type="noConversion"/>
  </si>
  <si>
    <t>案名</t>
    <phoneticPr fontId="1" type="noConversion"/>
  </si>
  <si>
    <t>申請人</t>
    <phoneticPr fontId="1" type="noConversion"/>
  </si>
  <si>
    <t>規劃單位（聯絡人）</t>
    <phoneticPr fontId="1" type="noConversion"/>
  </si>
  <si>
    <t>105.08.15</t>
    <phoneticPr fontId="1" type="noConversion"/>
  </si>
  <si>
    <t>補件情形</t>
    <phoneticPr fontId="1" type="noConversion"/>
  </si>
  <si>
    <t>目前辦理進度</t>
    <phoneticPr fontId="1" type="noConversion"/>
  </si>
  <si>
    <t>完成</t>
    <phoneticPr fontId="1" type="noConversion"/>
  </si>
  <si>
    <t>105.08.19</t>
    <phoneticPr fontId="1" type="noConversion"/>
  </si>
  <si>
    <t>共計</t>
    <phoneticPr fontId="1" type="noConversion"/>
  </si>
  <si>
    <t>1.謄本費用</t>
    <phoneticPr fontId="1" type="noConversion"/>
  </si>
  <si>
    <t>2.杯水費</t>
    <phoneticPr fontId="1" type="noConversion"/>
  </si>
  <si>
    <t>4.說明會佈置用具費</t>
    <phoneticPr fontId="1" type="noConversion"/>
  </si>
  <si>
    <t>3.場地租借費</t>
    <phoneticPr fontId="1" type="noConversion"/>
  </si>
  <si>
    <t>5.都市更新會公佈欄製作費</t>
    <phoneticPr fontId="1" type="noConversion"/>
  </si>
  <si>
    <t>6.先期相關服務費</t>
    <phoneticPr fontId="1" type="noConversion"/>
  </si>
  <si>
    <t>7.先期相關文件作業費</t>
    <phoneticPr fontId="1" type="noConversion"/>
  </si>
  <si>
    <t>1.籌組送件謄本費用</t>
    <phoneticPr fontId="1" type="noConversion"/>
  </si>
  <si>
    <t>2.申請建物套繪圖工本費</t>
    <phoneticPr fontId="1" type="noConversion"/>
  </si>
  <si>
    <t>3.申請建物測量成果圖工本費</t>
    <phoneticPr fontId="1" type="noConversion"/>
  </si>
  <si>
    <t>4.申請竣工圖工本費</t>
    <phoneticPr fontId="1" type="noConversion"/>
  </si>
  <si>
    <t>5.竣工圖影印費</t>
    <phoneticPr fontId="1" type="noConversion"/>
  </si>
  <si>
    <t>6.申請籌組都市更新會服務費</t>
    <phoneticPr fontId="1" type="noConversion"/>
  </si>
  <si>
    <t>7.申請籌組都市更新會文件作業費</t>
    <phoneticPr fontId="1" type="noConversion"/>
  </si>
  <si>
    <t>核銷明細/
單據金額</t>
    <phoneticPr fontId="1" type="noConversion"/>
  </si>
  <si>
    <t>二、概要</t>
    <phoneticPr fontId="1" type="noConversion"/>
  </si>
  <si>
    <t>三、核准籌組階段</t>
    <phoneticPr fontId="1" type="noConversion"/>
  </si>
  <si>
    <t>一、初期作業費用</t>
    <phoneticPr fontId="1" type="noConversion"/>
  </si>
  <si>
    <t>四、核准立案階段</t>
    <phoneticPr fontId="1" type="noConversion"/>
  </si>
  <si>
    <t>六、事業計畫報核後</t>
    <phoneticPr fontId="1" type="noConversion"/>
  </si>
  <si>
    <t>一、初期作業費用</t>
    <phoneticPr fontId="1" type="noConversion"/>
  </si>
  <si>
    <t>補助要點申請案件進度表</t>
    <phoneticPr fontId="1" type="noConversion"/>
  </si>
  <si>
    <t>申請日期</t>
    <phoneticPr fontId="1" type="noConversion"/>
  </si>
  <si>
    <t>儘速辦理函</t>
    <phoneticPr fontId="1" type="noConversion"/>
  </si>
  <si>
    <t>簽核同意</t>
    <phoneticPr fontId="1" type="noConversion"/>
  </si>
  <si>
    <t>八、事業計畫發布實施後</t>
    <phoneticPr fontId="1" type="noConversion"/>
  </si>
  <si>
    <t>九、權變計畫與規劃團隊簽約</t>
    <phoneticPr fontId="1" type="noConversion"/>
  </si>
  <si>
    <t>十一、權變計畫公開閱覽</t>
    <phoneticPr fontId="1" type="noConversion"/>
  </si>
  <si>
    <t>十二、權變計畫發布實施後</t>
    <phoneticPr fontId="1" type="noConversion"/>
  </si>
  <si>
    <t>核發金額</t>
  </si>
  <si>
    <t>十、權變計畫報核後</t>
    <phoneticPr fontId="1" type="noConversion"/>
  </si>
  <si>
    <t>一、初期作業階段/上限20萬</t>
    <phoneticPr fontId="1" type="noConversion"/>
  </si>
  <si>
    <t>三、四_都市更新團體/上限80萬</t>
    <phoneticPr fontId="1" type="noConversion"/>
  </si>
  <si>
    <t>六、初期作業費簽約金</t>
    <phoneticPr fontId="1" type="noConversion"/>
  </si>
  <si>
    <t>五、規劃團隊簽約金</t>
    <phoneticPr fontId="1" type="noConversion"/>
  </si>
  <si>
    <t>七、報核文</t>
    <phoneticPr fontId="1" type="noConversion"/>
  </si>
  <si>
    <t>數值地形測量工程合約及收據</t>
    <phoneticPr fontId="1" type="noConversion"/>
  </si>
  <si>
    <t>初期作業費(契約)</t>
    <phoneticPr fontId="1" type="noConversion"/>
  </si>
  <si>
    <t>申請項目</t>
    <phoneticPr fontId="1" type="noConversion"/>
  </si>
  <si>
    <t>合計</t>
    <phoneticPr fontId="1" type="noConversion"/>
  </si>
  <si>
    <t>五、事業計畫與規劃團隊簽約</t>
    <phoneticPr fontId="1" type="noConversion"/>
  </si>
  <si>
    <t>申請日期</t>
    <phoneticPr fontId="1" type="noConversion"/>
  </si>
  <si>
    <t>105_04</t>
    <phoneticPr fontId="1" type="noConversion"/>
  </si>
  <si>
    <t>105.06.23</t>
    <phoneticPr fontId="1" type="noConversion"/>
  </si>
  <si>
    <t>105.06.30</t>
    <phoneticPr fontId="1" type="noConversion"/>
  </si>
  <si>
    <t>105.08.08</t>
    <phoneticPr fontId="1" type="noConversion"/>
  </si>
  <si>
    <t>105.07.01</t>
    <phoneticPr fontId="1" type="noConversion"/>
  </si>
  <si>
    <t>105.07.05</t>
    <phoneticPr fontId="1" type="noConversion"/>
  </si>
  <si>
    <t>105.08.17</t>
    <phoneticPr fontId="1" type="noConversion"/>
  </si>
  <si>
    <t>105.08.04</t>
    <phoneticPr fontId="1" type="noConversion"/>
  </si>
  <si>
    <t>105.08.09</t>
    <phoneticPr fontId="1" type="noConversion"/>
  </si>
  <si>
    <t>105.09.07</t>
    <phoneticPr fontId="1" type="noConversion"/>
  </si>
  <si>
    <t>三重區</t>
    <phoneticPr fontId="1" type="noConversion"/>
  </si>
  <si>
    <t>105.09.30</t>
    <phoneticPr fontId="1" type="noConversion"/>
  </si>
  <si>
    <t>歐陽麗美
02-32338882
0939-899459</t>
    <phoneticPr fontId="1" type="noConversion"/>
  </si>
  <si>
    <t>105.06.23</t>
    <phoneticPr fontId="1" type="noConversion"/>
  </si>
  <si>
    <t>申請次數/
申請金額/
已請領金額/
尚未請領金額</t>
    <phoneticPr fontId="1" type="noConversion"/>
  </si>
  <si>
    <t>已請領補助金額</t>
    <phoneticPr fontId="1" type="noConversion"/>
  </si>
  <si>
    <t>尚未請領金額</t>
    <phoneticPr fontId="1" type="noConversion"/>
  </si>
  <si>
    <t>105_03</t>
    <phoneticPr fontId="1" type="noConversion"/>
  </si>
  <si>
    <t>得補助金額上限</t>
    <phoneticPr fontId="1" type="noConversion"/>
  </si>
  <si>
    <t>三重區過田段460地號等71筆土地</t>
    <phoneticPr fontId="1" type="noConversion"/>
  </si>
  <si>
    <t>永和區仁愛段608地號等21筆土地</t>
    <phoneticPr fontId="1" type="noConversion"/>
  </si>
  <si>
    <t>三重區龍門段842地號41筆土地</t>
    <phoneticPr fontId="1" type="noConversion"/>
  </si>
  <si>
    <t>一、初期作業費用</t>
    <phoneticPr fontId="1" type="noConversion"/>
  </si>
  <si>
    <t>四、核准立案</t>
    <phoneticPr fontId="1" type="noConversion"/>
  </si>
  <si>
    <t>五、事業計畫與規劃團隊簽約</t>
    <phoneticPr fontId="1" type="noConversion"/>
  </si>
  <si>
    <t>105_05</t>
    <phoneticPr fontId="1" type="noConversion"/>
  </si>
  <si>
    <t>完成（等淑臻基金簽簽畢撥款）</t>
    <phoneticPr fontId="1" type="noConversion"/>
  </si>
  <si>
    <t>新莊區</t>
    <phoneticPr fontId="1" type="noConversion"/>
  </si>
  <si>
    <t>105.10.27</t>
    <phoneticPr fontId="1" type="noConversion"/>
  </si>
  <si>
    <t>105.11.18</t>
    <phoneticPr fontId="1" type="noConversion"/>
  </si>
  <si>
    <t>備註</t>
    <phoneticPr fontId="1" type="noConversion"/>
  </si>
  <si>
    <t>105.11.14（1053421115）簽准入案</t>
    <phoneticPr fontId="1" type="noConversion"/>
  </si>
  <si>
    <t>105.11.24（1053421534）簽准入案</t>
    <phoneticPr fontId="1" type="noConversion"/>
  </si>
  <si>
    <t>第二次撥付日期</t>
    <phoneticPr fontId="1" type="noConversion"/>
  </si>
  <si>
    <t>面積/平方公尺</t>
    <phoneticPr fontId="1" type="noConversion"/>
  </si>
  <si>
    <t>三重區長樂段38地號60筆土地</t>
    <phoneticPr fontId="1" type="noConversion"/>
  </si>
  <si>
    <t>七、事業計畫公開展覽</t>
    <phoneticPr fontId="1" type="noConversion"/>
  </si>
  <si>
    <t>三、核准籌組</t>
    <phoneticPr fontId="1" type="noConversion"/>
  </si>
  <si>
    <t>共計</t>
    <phoneticPr fontId="1" type="noConversion"/>
  </si>
  <si>
    <t>五、六、七、八_都市更新事業計畫/上限250萬</t>
    <phoneticPr fontId="1" type="noConversion"/>
  </si>
  <si>
    <t>九、十、十一、十二_都市更新權利變換計畫/上限250萬</t>
    <phoneticPr fontId="1" type="noConversion"/>
  </si>
  <si>
    <t>林道宏
02-89924464
0912-233228</t>
    <phoneticPr fontId="1" type="noConversion"/>
  </si>
  <si>
    <t>新莊區文德段819地號等19筆土地</t>
    <phoneticPr fontId="1" type="noConversion"/>
  </si>
  <si>
    <t>六、事業計畫報核後</t>
    <phoneticPr fontId="1" type="noConversion"/>
  </si>
  <si>
    <t>王金煉
0937-039090</t>
    <phoneticPr fontId="1" type="noConversion"/>
  </si>
  <si>
    <t>郭睿承
02-29282304</t>
    <phoneticPr fontId="1" type="noConversion"/>
  </si>
  <si>
    <t>郭睿承
02-29282304</t>
    <phoneticPr fontId="1" type="noConversion"/>
  </si>
  <si>
    <t>周瑞棋
02-29706226</t>
    <phoneticPr fontId="1" type="noConversion"/>
  </si>
  <si>
    <t>方亮淵
0932-242462</t>
    <phoneticPr fontId="1" type="noConversion"/>
  </si>
  <si>
    <t>方亮淵
0932-242462</t>
    <phoneticPr fontId="1" type="noConversion"/>
  </si>
  <si>
    <t>103027
不在蹲點內</t>
    <phoneticPr fontId="1" type="noConversion"/>
  </si>
  <si>
    <t>老屋蹲點3級</t>
    <phoneticPr fontId="1" type="noConversion"/>
  </si>
  <si>
    <t>104024
不在蹲點內</t>
    <phoneticPr fontId="1" type="noConversion"/>
  </si>
  <si>
    <t>不在蹲點內</t>
    <phoneticPr fontId="1" type="noConversion"/>
  </si>
  <si>
    <t>所有權人</t>
    <phoneticPr fontId="1" type="noConversion"/>
  </si>
  <si>
    <t>139人
（土地139人，建物104人）</t>
    <phoneticPr fontId="1" type="noConversion"/>
  </si>
  <si>
    <t>67人（含1國有財產署）
（土地67人，建物37人）</t>
    <phoneticPr fontId="1" type="noConversion"/>
  </si>
  <si>
    <t>40人
（土地40人，建物27人）</t>
    <phoneticPr fontId="1" type="noConversion"/>
  </si>
  <si>
    <t>58人
（土地58人，建物51人）</t>
    <phoneticPr fontId="1" type="noConversion"/>
  </si>
  <si>
    <t>29人
（土地29人，建物29人）</t>
    <phoneticPr fontId="1" type="noConversion"/>
  </si>
  <si>
    <t>建物規模</t>
    <phoneticPr fontId="1" type="noConversion"/>
  </si>
  <si>
    <t>4R、2R</t>
    <phoneticPr fontId="1" type="noConversion"/>
  </si>
  <si>
    <t>6R、5R、2B</t>
    <phoneticPr fontId="1" type="noConversion"/>
  </si>
  <si>
    <t>4R、3R、2R</t>
    <phoneticPr fontId="1" type="noConversion"/>
  </si>
  <si>
    <t>1R、2R、3R</t>
    <phoneticPr fontId="1" type="noConversion"/>
  </si>
  <si>
    <t>6R、1B</t>
    <phoneticPr fontId="1" type="noConversion"/>
  </si>
  <si>
    <t>105_02</t>
    <phoneticPr fontId="1" type="noConversion"/>
  </si>
  <si>
    <t>105_05</t>
    <phoneticPr fontId="1" type="noConversion"/>
  </si>
  <si>
    <t>周經理兆駿
0919-201977</t>
    <phoneticPr fontId="1" type="noConversion"/>
  </si>
  <si>
    <t>東亞建築經理股份有限公司
02-23278233
#333林經理
#306萬小姐（承辦同仁）</t>
    <phoneticPr fontId="1" type="noConversion"/>
  </si>
  <si>
    <t>東亞建築經理股份有限公司
02-23278233
#333林經理
#306萬小姐（承辦同仁）</t>
    <phoneticPr fontId="1" type="noConversion"/>
  </si>
  <si>
    <t>105.12.14</t>
    <phoneticPr fontId="1" type="noConversion"/>
  </si>
  <si>
    <t>105.10.27</t>
    <phoneticPr fontId="1" type="noConversion"/>
  </si>
  <si>
    <t>105.11.24（1053421534）簽准入案</t>
    <phoneticPr fontId="1" type="noConversion"/>
  </si>
  <si>
    <t>105.09.29</t>
    <phoneticPr fontId="1" type="noConversion"/>
  </si>
  <si>
    <t>105.12.27</t>
    <phoneticPr fontId="1" type="noConversion"/>
  </si>
  <si>
    <t>第一次撥付日期</t>
    <phoneticPr fontId="1" type="noConversion"/>
  </si>
  <si>
    <t>第一次基金支出項目</t>
    <phoneticPr fontId="1" type="noConversion"/>
  </si>
  <si>
    <t>捐助個人</t>
    <phoneticPr fontId="1" type="noConversion"/>
  </si>
  <si>
    <t>三、核准籌組(契約)</t>
    <phoneticPr fontId="1" type="noConversion"/>
  </si>
  <si>
    <t>四、核准成立(契約)</t>
    <phoneticPr fontId="1" type="noConversion"/>
  </si>
  <si>
    <t>三、核准籌組/上限32萬</t>
    <phoneticPr fontId="1" type="noConversion"/>
  </si>
  <si>
    <t>三、核准籌組/上限32萬</t>
    <phoneticPr fontId="1" type="noConversion"/>
  </si>
  <si>
    <t>四、核准成立/上限48萬</t>
    <phoneticPr fontId="1" type="noConversion"/>
  </si>
  <si>
    <t>1.辦公設備(事務機乙部)</t>
    <phoneticPr fontId="1" type="noConversion"/>
  </si>
  <si>
    <t>2.誤餐費</t>
    <phoneticPr fontId="1" type="noConversion"/>
  </si>
  <si>
    <t>3.雜支(臨時工資)</t>
    <phoneticPr fontId="1" type="noConversion"/>
  </si>
  <si>
    <t>4.辦公文具(簿冊)</t>
    <phoneticPr fontId="1" type="noConversion"/>
  </si>
  <si>
    <t>5.辦公設備(都更會印鑑章)</t>
    <phoneticPr fontId="1" type="noConversion"/>
  </si>
  <si>
    <t>都更顧問服務費(契約)</t>
    <phoneticPr fontId="1" type="noConversion"/>
  </si>
  <si>
    <t>建築設計顧問費(契約)</t>
    <phoneticPr fontId="1" type="noConversion"/>
  </si>
  <si>
    <t>1.都更顧問服務費(契約)</t>
    <phoneticPr fontId="1" type="noConversion"/>
  </si>
  <si>
    <t>2.建築設計顧問費(契約)</t>
    <phoneticPr fontId="1" type="noConversion"/>
  </si>
  <si>
    <t>6.都更顧問服務費(契約)</t>
    <phoneticPr fontId="1" type="noConversion"/>
  </si>
  <si>
    <t>7.建築設計顧問費(契約)</t>
    <phoneticPr fontId="1" type="noConversion"/>
  </si>
  <si>
    <t>吳慶樟建築師事務所
02-27491225
吳慶樟
0910-169597</t>
    <phoneticPr fontId="1" type="noConversion"/>
  </si>
  <si>
    <t>85萬8,107元</t>
    <phoneticPr fontId="1" type="noConversion"/>
  </si>
  <si>
    <t>P</t>
    <phoneticPr fontId="1" type="noConversion"/>
  </si>
  <si>
    <t>申請補助階段</t>
    <phoneticPr fontId="1" type="noConversion"/>
  </si>
  <si>
    <t>都市更新團體</t>
    <phoneticPr fontId="1" type="noConversion"/>
  </si>
  <si>
    <t>都市更新權利變換</t>
    <phoneticPr fontId="1" type="noConversion"/>
  </si>
  <si>
    <t>P</t>
    <phoneticPr fontId="1" type="noConversion"/>
  </si>
  <si>
    <t>(105.06)</t>
    <phoneticPr fontId="1" type="noConversion"/>
  </si>
  <si>
    <t>新北市政府協助民間推動都市更新補助要點申請案件</t>
    <phoneticPr fontId="1" type="noConversion"/>
  </si>
  <si>
    <t>100.04.19新北市政府協助民間推動都市更新補助要點修正發佈</t>
    <phoneticPr fontId="1" type="noConversion"/>
  </si>
  <si>
    <t>(105.07)</t>
    <phoneticPr fontId="1" type="noConversion"/>
  </si>
  <si>
    <t>(105.08)</t>
    <phoneticPr fontId="1" type="noConversion"/>
  </si>
  <si>
    <t>105_03</t>
    <phoneticPr fontId="1" type="noConversion"/>
  </si>
  <si>
    <t>105_06</t>
    <phoneticPr fontId="1" type="noConversion"/>
  </si>
  <si>
    <t>(105.09)</t>
    <phoneticPr fontId="1" type="noConversion"/>
  </si>
  <si>
    <t>(105.10)</t>
    <phoneticPr fontId="1" type="noConversion"/>
  </si>
  <si>
    <t>1</t>
    <phoneticPr fontId="1" type="noConversion"/>
  </si>
  <si>
    <t>5</t>
    <phoneticPr fontId="1" type="noConversion"/>
  </si>
  <si>
    <t>(101.10)</t>
    <phoneticPr fontId="1" type="noConversion"/>
  </si>
  <si>
    <t>101_01</t>
    <phoneticPr fontId="1" type="noConversion"/>
  </si>
  <si>
    <t>P</t>
    <phoneticPr fontId="1" type="noConversion"/>
  </si>
  <si>
    <t>105_02</t>
    <phoneticPr fontId="1" type="noConversion"/>
  </si>
  <si>
    <t>105_03</t>
    <phoneticPr fontId="1" type="noConversion"/>
  </si>
  <si>
    <t>105_04</t>
    <phoneticPr fontId="1" type="noConversion"/>
  </si>
  <si>
    <t>105_06</t>
    <phoneticPr fontId="1" type="noConversion"/>
  </si>
  <si>
    <r>
      <rPr>
        <sz val="12"/>
        <color rgb="FFFF0000"/>
        <rFont val="微軟正黑體"/>
        <family val="2"/>
        <charset val="136"/>
      </rPr>
      <t>★黃林玲玲議員關注</t>
    </r>
    <r>
      <rPr>
        <sz val="12"/>
        <color theme="1"/>
        <rFont val="微軟正黑體"/>
        <family val="2"/>
        <charset val="136"/>
      </rPr>
      <t xml:space="preserve">
事業科承辦人：政樺
目前辦理進度：於106.01召開第2次會員大會，聽取所有權人意見。</t>
    </r>
    <phoneticPr fontId="1" type="noConversion"/>
  </si>
  <si>
    <t>事業科承辦人：俐維
目前辦理進度：106.03.03提送籌組，目前同意比例已達70幾%。</t>
    <phoneticPr fontId="1" type="noConversion"/>
  </si>
  <si>
    <t>事業科承辦人：昱瑄
目前辦理進度：曾於102.12.18駁回更新會籌組，目前尚未再次申請。</t>
    <phoneticPr fontId="1" type="noConversion"/>
  </si>
  <si>
    <t>106-07</t>
    <phoneticPr fontId="1" type="noConversion"/>
  </si>
  <si>
    <t>茂霖工程顧問有限公司
潘先生
02-22361362
0936-260962</t>
    <phoneticPr fontId="1" type="noConversion"/>
  </si>
  <si>
    <t>105_07</t>
    <phoneticPr fontId="1" type="noConversion"/>
  </si>
  <si>
    <t>汐止區</t>
    <phoneticPr fontId="1" type="noConversion"/>
  </si>
  <si>
    <t>王澤鏜
0935-4041850</t>
    <phoneticPr fontId="1" type="noConversion"/>
  </si>
  <si>
    <t>陳世杰02-22361362</t>
    <phoneticPr fontId="1" type="noConversion"/>
  </si>
  <si>
    <t>106.02.16</t>
    <phoneticPr fontId="1" type="noConversion"/>
  </si>
  <si>
    <t>106.03.27</t>
    <phoneticPr fontId="1" type="noConversion"/>
  </si>
  <si>
    <t>106.03.20</t>
    <phoneticPr fontId="1" type="noConversion"/>
  </si>
  <si>
    <t>更新日期：106.05.10</t>
    <phoneticPr fontId="1" type="noConversion"/>
  </si>
  <si>
    <t>(106.03)</t>
    <phoneticPr fontId="1" type="noConversion"/>
  </si>
  <si>
    <t>事業科承辦人：徐彤
105.6.3核准籌組</t>
    <phoneticPr fontId="1" type="noConversion"/>
  </si>
  <si>
    <t>茂霖工程顧問有限公司
02-22361362
潘裕文
0936-260962</t>
    <phoneticPr fontId="1" type="noConversion"/>
  </si>
  <si>
    <t>106-08</t>
    <phoneticPr fontId="1" type="noConversion"/>
  </si>
  <si>
    <t>天生段777地號等10筆土地</t>
    <phoneticPr fontId="1" type="noConversion"/>
  </si>
  <si>
    <t>(106.07)</t>
    <phoneticPr fontId="1" type="noConversion"/>
  </si>
  <si>
    <t>淡水區</t>
    <phoneticPr fontId="1" type="noConversion"/>
  </si>
  <si>
    <t>黃湘云推動師
0933-688543</t>
    <phoneticPr fontId="1" type="noConversion"/>
  </si>
  <si>
    <t>完成</t>
    <phoneticPr fontId="1" type="noConversion"/>
  </si>
  <si>
    <t>新峰段180地號等18筆土地</t>
    <phoneticPr fontId="1" type="noConversion"/>
  </si>
  <si>
    <t>張湘渝
0939-598468</t>
    <phoneticPr fontId="1" type="noConversion"/>
  </si>
  <si>
    <t>黃俊彬推動師02-29781356/0936088763      曹源龍建築師事務所
曹文賢02-2706-5152                                0937-820431</t>
    <phoneticPr fontId="1" type="noConversion"/>
  </si>
  <si>
    <t>106.05.17</t>
    <phoneticPr fontId="1" type="noConversion"/>
  </si>
  <si>
    <t>106.05.26補正函</t>
    <phoneticPr fontId="1" type="noConversion"/>
  </si>
  <si>
    <t>106.07.03</t>
    <phoneticPr fontId="1" type="noConversion"/>
  </si>
  <si>
    <t>新莊區</t>
    <phoneticPr fontId="1" type="noConversion"/>
  </si>
  <si>
    <t>更新日期：105.12.30</t>
    <phoneticPr fontId="1" type="noConversion"/>
  </si>
  <si>
    <t>黃文津                                                        0936481687</t>
    <phoneticPr fontId="1" type="noConversion"/>
  </si>
  <si>
    <t>106.06.05</t>
    <phoneticPr fontId="1" type="noConversion"/>
  </si>
  <si>
    <t>106.06.19補正函</t>
    <phoneticPr fontId="1" type="noConversion"/>
  </si>
  <si>
    <t>106.05.12</t>
    <phoneticPr fontId="1" type="noConversion"/>
  </si>
  <si>
    <t>106.05.26補正106.07.03退件</t>
    <phoneticPr fontId="1" type="noConversion"/>
  </si>
  <si>
    <t>105.11.18同意撥付初期作業廢20萬元整</t>
    <phoneticPr fontId="1" type="noConversion"/>
  </si>
  <si>
    <t>106.05.12</t>
    <phoneticPr fontId="1" type="noConversion"/>
  </si>
  <si>
    <t>立德段801地號等37筆土地暨全安段1-1地號(部分)1筆土地</t>
    <phoneticPr fontId="1" type="noConversion"/>
  </si>
  <si>
    <t>105_08</t>
    <phoneticPr fontId="1" type="noConversion"/>
  </si>
  <si>
    <t>105_09</t>
    <phoneticPr fontId="1" type="noConversion"/>
  </si>
  <si>
    <t>105_10</t>
    <phoneticPr fontId="1" type="noConversion"/>
  </si>
  <si>
    <t>新店區</t>
    <phoneticPr fontId="1" type="noConversion"/>
  </si>
  <si>
    <t>安和段144地號等2筆土地</t>
    <phoneticPr fontId="1" type="noConversion"/>
  </si>
  <si>
    <t>客觀創新服務股份有限公司
張小姐02-29159445</t>
    <phoneticPr fontId="1" type="noConversion"/>
  </si>
  <si>
    <t>106.07.06</t>
    <phoneticPr fontId="1" type="noConversion"/>
  </si>
  <si>
    <t>1.初期作業費用/20萬
2.都市更新團體
3.都市更新事業計畫-與規劃團隊簽約及報核後階段</t>
    <phoneticPr fontId="1" type="noConversion"/>
  </si>
  <si>
    <t>1.初期作業費用/20萬
2.都市更新團體/80萬
3.都市更新事業計畫-與規劃團隊簽約(50萬)報核後階段(50萬)公開展覽(50萬)</t>
    <phoneticPr fontId="1" type="noConversion"/>
  </si>
  <si>
    <t>250萬元整</t>
    <phoneticPr fontId="1" type="noConversion"/>
  </si>
  <si>
    <t>蕭文通0913507568</t>
    <phoneticPr fontId="1" type="noConversion"/>
  </si>
  <si>
    <t>106-09</t>
    <phoneticPr fontId="1" type="noConversion"/>
  </si>
  <si>
    <t>106-10</t>
    <phoneticPr fontId="1" type="noConversion"/>
  </si>
  <si>
    <t>106-11</t>
    <phoneticPr fontId="1" type="noConversion"/>
  </si>
  <si>
    <t>總計</t>
    <phoneticPr fontId="1" type="noConversion"/>
  </si>
  <si>
    <t>都市更新事業計畫</t>
    <phoneticPr fontId="1" type="noConversion"/>
  </si>
  <si>
    <t>核准籌組           (32萬元)</t>
    <phoneticPr fontId="1" type="noConversion"/>
  </si>
  <si>
    <t>核准立案           (48萬元)</t>
    <phoneticPr fontId="1" type="noConversion"/>
  </si>
  <si>
    <t>團隊簽約         (50萬元)</t>
    <phoneticPr fontId="1" type="noConversion"/>
  </si>
  <si>
    <t>公開展覽後     (50萬元)</t>
    <phoneticPr fontId="1" type="noConversion"/>
  </si>
  <si>
    <t xml:space="preserve"> 計畫報核        (50萬元)</t>
    <phoneticPr fontId="1" type="noConversion"/>
  </si>
  <si>
    <t>初期作業費     (20萬)</t>
    <phoneticPr fontId="1" type="noConversion"/>
  </si>
  <si>
    <t>小計</t>
    <phoneticPr fontId="1" type="noConversion"/>
  </si>
  <si>
    <t>3</t>
    <phoneticPr fontId="1" type="noConversion"/>
  </si>
  <si>
    <t>捐助個人</t>
    <phoneticPr fontId="1" type="noConversion"/>
  </si>
  <si>
    <t>捐助個人及團體</t>
    <phoneticPr fontId="1" type="noConversion"/>
  </si>
  <si>
    <t>周瑞棋
02-29706226  02-22862820
0973593000
王德勝
0937-043-976
02-2972-2335</t>
    <phoneticPr fontId="1" type="noConversion"/>
  </si>
  <si>
    <t>***</t>
    <phoneticPr fontId="1" type="noConversion"/>
  </si>
  <si>
    <t>推動師</t>
    <phoneticPr fontId="1" type="noConversion"/>
  </si>
  <si>
    <t>*</t>
    <phoneticPr fontId="1" type="noConversion"/>
  </si>
  <si>
    <t>林煌欽</t>
    <phoneticPr fontId="1" type="noConversion"/>
  </si>
  <si>
    <t>陳宏立</t>
    <phoneticPr fontId="1" type="noConversion"/>
  </si>
  <si>
    <t>王金煉
0937-039090
陳德旺秘書(總幹事)
0919-967-328</t>
    <phoneticPr fontId="1" type="noConversion"/>
  </si>
  <si>
    <t>106-12</t>
    <phoneticPr fontId="1" type="noConversion"/>
  </si>
  <si>
    <t>新店區順安段670-1地號等26筆土地(寶元路一段東側)</t>
    <phoneticPr fontId="1" type="noConversion"/>
  </si>
  <si>
    <r>
      <t>(106.09</t>
    </r>
    <r>
      <rPr>
        <b/>
        <sz val="11"/>
        <color theme="1"/>
        <rFont val="微軟正黑體"/>
        <family val="2"/>
        <charset val="136"/>
      </rPr>
      <t>補正中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</si>
  <si>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P</t>
    <phoneticPr fontId="1" type="noConversion"/>
  </si>
  <si>
    <t>團隊簽約            (50萬元)</t>
    <phoneticPr fontId="1" type="noConversion"/>
  </si>
  <si>
    <t xml:space="preserve"> 計畫報核            (50萬元)</t>
    <phoneticPr fontId="1" type="noConversion"/>
  </si>
  <si>
    <t>公開展覽後         (50萬元)</t>
    <phoneticPr fontId="1" type="noConversion"/>
  </si>
  <si>
    <t>(105.10)  (220,000)</t>
    <phoneticPr fontId="1" type="noConversion"/>
  </si>
  <si>
    <t>(105.10) (438,107)</t>
    <phoneticPr fontId="1" type="noConversion"/>
  </si>
  <si>
    <t>事業科承辦人：芳瑜
目前辦理進度：105.10.05公開展覽，105.10.21公辦公聽會，預計提106.03.31小組審議。</t>
    <phoneticPr fontId="1" type="noConversion"/>
  </si>
  <si>
    <t>106.05.26補正/106.07.03退件/106.07.26補正</t>
    <phoneticPr fontId="1" type="noConversion"/>
  </si>
  <si>
    <t>106.09.27</t>
    <phoneticPr fontId="1" type="noConversion"/>
  </si>
  <si>
    <t>簽訂委任契約時給付費用(契約)</t>
    <phoneticPr fontId="1" type="noConversion"/>
  </si>
  <si>
    <t>1.電子謄本</t>
    <phoneticPr fontId="1" type="noConversion"/>
  </si>
  <si>
    <t>2.建築線指示</t>
    <phoneticPr fontId="1" type="noConversion"/>
  </si>
  <si>
    <t>3.委託服務</t>
    <phoneticPr fontId="1" type="noConversion"/>
  </si>
  <si>
    <t>完成</t>
    <phoneticPr fontId="1" type="noConversion"/>
  </si>
  <si>
    <t>發布實施後(100萬)</t>
    <phoneticPr fontId="1" type="noConversion"/>
  </si>
  <si>
    <t>申請補助金額
(尚未核准)</t>
    <phoneticPr fontId="1" type="noConversion"/>
  </si>
  <si>
    <t>小計</t>
    <phoneticPr fontId="1" type="noConversion"/>
  </si>
  <si>
    <t>4</t>
    <phoneticPr fontId="1" type="noConversion"/>
  </si>
  <si>
    <t>2</t>
    <phoneticPr fontId="1" type="noConversion"/>
  </si>
  <si>
    <t>小計</t>
    <phoneticPr fontId="1" type="noConversion"/>
  </si>
  <si>
    <t>P</t>
    <phoneticPr fontId="1" type="noConversion"/>
  </si>
  <si>
    <t>***</t>
    <phoneticPr fontId="1" type="noConversion"/>
  </si>
  <si>
    <t>P</t>
    <phoneticPr fontId="1" type="noConversion"/>
  </si>
  <si>
    <t>三重區過田段460地號等71筆土地
(過圳街31巷南側)</t>
    <phoneticPr fontId="1" type="noConversion"/>
  </si>
  <si>
    <t>永和區仁愛段608地號等21筆土地
(文化路113巷西側)</t>
    <phoneticPr fontId="1" type="noConversion"/>
  </si>
  <si>
    <t>三重區長樂段38地號60筆土地
(萬壽街62巷西側)</t>
    <phoneticPr fontId="1" type="noConversion"/>
  </si>
  <si>
    <t>三重區龍門段842地號41筆土地  
(秀江街北側)</t>
    <phoneticPr fontId="1" type="noConversion"/>
  </si>
  <si>
    <t>新莊區文德段819地號等19筆土地
(新莊路南側)</t>
    <phoneticPr fontId="1" type="noConversion"/>
  </si>
  <si>
    <t>淡水區天生段777地號等10筆土地
(中正路一段132巷北側)</t>
    <phoneticPr fontId="1" type="noConversion"/>
  </si>
  <si>
    <t>新店區安和段144地號等2筆土地
(安民街西側)</t>
    <phoneticPr fontId="1" type="noConversion"/>
  </si>
  <si>
    <t>新莊區立德段801地號等37筆土地暨全安段1-1地號(部分)1筆土地
(建興街西側)</t>
    <phoneticPr fontId="1" type="noConversion"/>
  </si>
  <si>
    <t>已核准補助總金額</t>
    <phoneticPr fontId="1" type="noConversion"/>
  </si>
  <si>
    <t>總計</t>
    <phoneticPr fontId="1" type="noConversion"/>
  </si>
  <si>
    <t>(107.01)</t>
    <phoneticPr fontId="1" type="noConversion"/>
  </si>
  <si>
    <t>汐止區新峰段180地號等18筆土地
(水碓街26巷)</t>
    <phoneticPr fontId="1" type="noConversion"/>
  </si>
  <si>
    <t>泰山區泰林段234地號等50筆土地(明志路一段西側)</t>
    <phoneticPr fontId="1" type="noConversion"/>
  </si>
  <si>
    <t>105.04.26新北市政府協助民間推動都市更新補助要點修正發佈</t>
    <phoneticPr fontId="1" type="noConversion"/>
  </si>
  <si>
    <t>1</t>
    <phoneticPr fontId="1" type="noConversion"/>
  </si>
  <si>
    <t>申請人未填列</t>
    <phoneticPr fontId="1" type="noConversion"/>
  </si>
  <si>
    <r>
      <t>(106.07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</si>
  <si>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(106.05) (317,580)</t>
    <phoneticPr fontId="1" type="noConversion"/>
  </si>
  <si>
    <t>P</t>
    <phoneticPr fontId="1" type="noConversion"/>
  </si>
  <si>
    <t>101年度核撥</t>
    <phoneticPr fontId="1" type="noConversion"/>
  </si>
  <si>
    <t>105年度核撥</t>
    <phoneticPr fontId="1" type="noConversion"/>
  </si>
  <si>
    <t>106年度核撥</t>
    <phoneticPr fontId="1" type="noConversion"/>
  </si>
  <si>
    <t>107年度核撥</t>
    <phoneticPr fontId="1" type="noConversion"/>
  </si>
  <si>
    <t>(107.04補正中)</t>
    <phoneticPr fontId="1" type="noConversion"/>
  </si>
  <si>
    <t>(107.02審核中)</t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</si>
  <si>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審核中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</si>
  <si>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審核中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</si>
  <si>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審核中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</si>
  <si>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r>
      <t>(106.07</t>
    </r>
    <r>
      <rPr>
        <b/>
        <sz val="11"/>
        <color theme="1"/>
        <rFont val="微軟正黑體"/>
        <family val="2"/>
        <charset val="136"/>
      </rPr>
      <t>審核中</t>
    </r>
    <r>
      <rPr>
        <sz val="11"/>
        <color theme="1"/>
        <rFont val="微軟正黑體"/>
        <family val="2"/>
        <charset val="136"/>
      </rPr>
      <t>)</t>
    </r>
    <phoneticPr fontId="1" type="noConversion"/>
  </si>
  <si>
    <t>107-15</t>
    <phoneticPr fontId="1" type="noConversion"/>
  </si>
  <si>
    <t>三重區仁愛段1512地號等32筆土地(仁愛街458巷北側)</t>
    <phoneticPr fontId="1" type="noConversion"/>
  </si>
  <si>
    <t>板橋區光仁段2600地號等29筆土地(觀光街西側)</t>
    <phoneticPr fontId="1" type="noConversion"/>
  </si>
  <si>
    <t>新店區寶強段1186地號等20筆土地(寶橋路29巷東側)</t>
    <phoneticPr fontId="1" type="noConversion"/>
  </si>
  <si>
    <t>新店區建國段260地號等23筆土地
(建國路西側)</t>
    <phoneticPr fontId="1" type="noConversion"/>
  </si>
  <si>
    <t>淡水區學府段930地號等1筆土地(學府路西側)</t>
    <phoneticPr fontId="1" type="noConversion"/>
  </si>
  <si>
    <t>(107.02補正中)</t>
    <phoneticPr fontId="1" type="noConversion"/>
  </si>
  <si>
    <t>(107.02補正中)</t>
    <phoneticPr fontId="1" type="noConversion"/>
  </si>
  <si>
    <t>107-13</t>
    <phoneticPr fontId="1" type="noConversion"/>
  </si>
  <si>
    <t>107-14</t>
    <phoneticPr fontId="1" type="noConversion"/>
  </si>
  <si>
    <t>107-16</t>
    <phoneticPr fontId="1" type="noConversion"/>
  </si>
  <si>
    <t>107-17</t>
    <phoneticPr fontId="1" type="noConversion"/>
  </si>
  <si>
    <t>(107.06補正中)</t>
    <phoneticPr fontId="1" type="noConversion"/>
  </si>
  <si>
    <t>(107.02補正中)</t>
    <phoneticPr fontId="1" type="noConversion"/>
  </si>
  <si>
    <t>蘆洲區民權段976地號等16筆土地(民族路北側)</t>
    <phoneticPr fontId="1" type="noConversion"/>
  </si>
  <si>
    <t>(107.08審核中)</t>
    <phoneticPr fontId="1" type="noConversion"/>
  </si>
  <si>
    <t>(107.02審核中)</t>
    <phoneticPr fontId="1" type="noConversion"/>
  </si>
  <si>
    <t>更新日期：107.09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</si>
</sst>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76" formatCode="000"/>
    <numFmt numFmtId="177" formatCode="&quot;$&quot;#,##0"/>
    <numFmt numFmtId="179" formatCode="0.00_ "/>
    <numFmt numFmtId="180" formatCode="#,##0_);[Red]\(#,##0\)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2"/>
      <color theme="1"/>
      <name val="Wingdings 2"/>
      <family val="1"/>
      <charset val="2"/>
    </font>
    <font>
      <sz val="11"/>
      <color theme="1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微軟正黑體"/>
      <family val="2"/>
      <charset val="136"/>
    </font>
    <font>
      <sz val="11"/>
      <color theme="1"/>
      <name val="Wingdings 2"/>
      <family val="1"/>
      <charset val="2"/>
    </font>
    <font>
      <b/>
      <sz val="20"/>
      <color theme="1"/>
      <name val="微軟正黑體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6">
    <xf numFmtId="0" fontId="0" fillId="0" borderId="0" xfId="0">
      <alignment vertical="center"/>
    </xf>
    <xf numFmtId="176" fontId="0" fillId="0" borderId="0" xfId="0" applyNumberFormat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vertical="center" wrapText="1"/>
    </xf>
    <xf numFmtId="176" fontId="2" fillId="2" borderId="20" xfId="0" applyNumberFormat="1" applyFont="1" applyFill="1" applyBorder="1" applyAlignment="1">
      <alignment vertical="center" wrapText="1"/>
    </xf>
    <xf numFmtId="176" fontId="2" fillId="2" borderId="2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vertical="center" wrapText="1"/>
    </xf>
    <xf numFmtId="176" fontId="2" fillId="0" borderId="51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6" fontId="2" fillId="0" borderId="12" xfId="0" applyNumberFormat="1" applyFont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left" vertical="center" wrapText="1"/>
    </xf>
    <xf numFmtId="6" fontId="2" fillId="0" borderId="13" xfId="0" applyNumberFormat="1" applyFont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53" xfId="0" applyNumberFormat="1" applyFont="1" applyFill="1" applyBorder="1" applyAlignment="1">
      <alignment horizontal="center" vertical="center" wrapText="1"/>
    </xf>
    <xf numFmtId="176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76" fontId="2" fillId="0" borderId="51" xfId="0" applyNumberFormat="1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6" fontId="2" fillId="0" borderId="8" xfId="0" applyNumberFormat="1" applyFont="1" applyBorder="1" applyAlignment="1">
      <alignment horizontal="center" vertical="center"/>
    </xf>
    <xf numFmtId="6" fontId="2" fillId="0" borderId="20" xfId="0" applyNumberFormat="1" applyFont="1" applyBorder="1" applyAlignment="1">
      <alignment horizontal="center" vertical="center"/>
    </xf>
    <xf numFmtId="6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3" xfId="0" applyFont="1" applyFill="1" applyBorder="1" applyAlignment="1">
      <alignment vertical="center" wrapText="1"/>
    </xf>
    <xf numFmtId="177" fontId="2" fillId="0" borderId="12" xfId="0" applyNumberFormat="1" applyFont="1" applyBorder="1" applyAlignment="1">
      <alignment horizontal="center" vertical="center"/>
    </xf>
    <xf numFmtId="177" fontId="2" fillId="0" borderId="62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6" fontId="2" fillId="0" borderId="26" xfId="0" applyNumberFormat="1" applyFont="1" applyBorder="1" applyAlignment="1">
      <alignment horizontal="center" vertical="center"/>
    </xf>
    <xf numFmtId="6" fontId="2" fillId="0" borderId="26" xfId="0" applyNumberFormat="1" applyFont="1" applyBorder="1" applyAlignment="1">
      <alignment vertical="center"/>
    </xf>
    <xf numFmtId="6" fontId="2" fillId="0" borderId="19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177" fontId="2" fillId="0" borderId="67" xfId="0" applyNumberFormat="1" applyFont="1" applyBorder="1" applyAlignment="1">
      <alignment horizontal="center"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6" fontId="2" fillId="0" borderId="52" xfId="0" applyNumberFormat="1" applyFont="1" applyBorder="1" applyAlignment="1">
      <alignment vertical="center"/>
    </xf>
    <xf numFmtId="6" fontId="2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0" fontId="2" fillId="6" borderId="11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180" fontId="10" fillId="0" borderId="0" xfId="0" applyNumberFormat="1" applyFont="1" applyFill="1" applyBorder="1" applyAlignment="1">
      <alignment horizontal="right" wrapText="1"/>
    </xf>
    <xf numFmtId="179" fontId="11" fillId="9" borderId="75" xfId="0" applyNumberFormat="1" applyFont="1" applyFill="1" applyBorder="1" applyAlignment="1">
      <alignment horizontal="center" vertical="center" wrapText="1"/>
    </xf>
    <xf numFmtId="0" fontId="11" fillId="9" borderId="75" xfId="0" applyFont="1" applyFill="1" applyBorder="1" applyAlignment="1">
      <alignment horizontal="center" vertical="center"/>
    </xf>
    <xf numFmtId="49" fontId="8" fillId="9" borderId="78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/>
    </xf>
    <xf numFmtId="0" fontId="11" fillId="8" borderId="75" xfId="0" applyFont="1" applyFill="1" applyBorder="1" applyAlignment="1">
      <alignment horizontal="center" vertical="center"/>
    </xf>
    <xf numFmtId="0" fontId="8" fillId="0" borderId="75" xfId="0" applyFont="1" applyBorder="1">
      <alignment vertical="center"/>
    </xf>
    <xf numFmtId="0" fontId="8" fillId="0" borderId="76" xfId="0" applyFont="1" applyBorder="1">
      <alignment vertical="center"/>
    </xf>
    <xf numFmtId="49" fontId="8" fillId="8" borderId="77" xfId="0" applyNumberFormat="1" applyFont="1" applyFill="1" applyBorder="1" applyAlignment="1">
      <alignment horizontal="center" vertical="center" wrapText="1"/>
    </xf>
    <xf numFmtId="49" fontId="8" fillId="8" borderId="78" xfId="0" applyNumberFormat="1" applyFont="1" applyFill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49" fontId="8" fillId="0" borderId="79" xfId="0" applyNumberFormat="1" applyFont="1" applyBorder="1" applyAlignment="1">
      <alignment horizontal="center" vertical="center" wrapText="1"/>
    </xf>
    <xf numFmtId="49" fontId="8" fillId="0" borderId="80" xfId="0" applyNumberFormat="1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8" fillId="0" borderId="89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6" borderId="27" xfId="0" applyFont="1" applyFill="1" applyBorder="1" applyAlignment="1">
      <alignment vertical="center"/>
    </xf>
    <xf numFmtId="0" fontId="2" fillId="6" borderId="64" xfId="0" applyFont="1" applyFill="1" applyBorder="1" applyAlignment="1">
      <alignment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2" fillId="2" borderId="71" xfId="0" applyFont="1" applyFill="1" applyBorder="1" applyAlignment="1">
      <alignment horizontal="center" vertical="center"/>
    </xf>
    <xf numFmtId="180" fontId="8" fillId="0" borderId="11" xfId="0" applyNumberFormat="1" applyFont="1" applyBorder="1" applyAlignment="1">
      <alignment horizontal="right" vertical="center" wrapText="1"/>
    </xf>
    <xf numFmtId="176" fontId="8" fillId="2" borderId="71" xfId="0" applyNumberFormat="1" applyFont="1" applyFill="1" applyBorder="1" applyAlignment="1">
      <alignment horizontal="right" vertical="center"/>
    </xf>
    <xf numFmtId="49" fontId="8" fillId="8" borderId="9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38" xfId="0" applyFont="1" applyBorder="1">
      <alignment vertical="center"/>
    </xf>
    <xf numFmtId="0" fontId="8" fillId="0" borderId="87" xfId="0" applyFont="1" applyBorder="1">
      <alignment vertical="center"/>
    </xf>
    <xf numFmtId="49" fontId="8" fillId="0" borderId="88" xfId="0" applyNumberFormat="1" applyFont="1" applyBorder="1" applyAlignment="1">
      <alignment horizontal="center" vertical="center" wrapText="1"/>
    </xf>
    <xf numFmtId="0" fontId="11" fillId="8" borderId="64" xfId="0" applyFont="1" applyFill="1" applyBorder="1" applyAlignment="1">
      <alignment horizontal="center" vertical="center"/>
    </xf>
    <xf numFmtId="49" fontId="8" fillId="8" borderId="10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180" fontId="8" fillId="6" borderId="1" xfId="0" applyNumberFormat="1" applyFont="1" applyFill="1" applyBorder="1" applyAlignment="1">
      <alignment horizontal="right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12" borderId="64" xfId="0" applyFont="1" applyFill="1" applyBorder="1" applyAlignment="1">
      <alignment horizontal="center" vertical="center"/>
    </xf>
    <xf numFmtId="49" fontId="8" fillId="12" borderId="10" xfId="0" applyNumberFormat="1" applyFont="1" applyFill="1" applyBorder="1" applyAlignment="1">
      <alignment horizontal="center" vertical="center" wrapText="1"/>
    </xf>
    <xf numFmtId="176" fontId="2" fillId="0" borderId="64" xfId="0" applyNumberFormat="1" applyFont="1" applyBorder="1" applyAlignment="1">
      <alignment vertical="center" wrapText="1"/>
    </xf>
    <xf numFmtId="176" fontId="2" fillId="13" borderId="1" xfId="0" applyNumberFormat="1" applyFont="1" applyFill="1" applyBorder="1" applyAlignment="1">
      <alignment horizontal="center" vertical="center" wrapText="1"/>
    </xf>
    <xf numFmtId="176" fontId="2" fillId="13" borderId="1" xfId="0" applyNumberFormat="1" applyFont="1" applyFill="1" applyBorder="1" applyAlignment="1">
      <alignment vertical="center" wrapText="1"/>
    </xf>
    <xf numFmtId="176" fontId="0" fillId="13" borderId="1" xfId="0" applyNumberFormat="1" applyFill="1" applyBorder="1" applyAlignment="1">
      <alignment vertical="center" wrapText="1"/>
    </xf>
    <xf numFmtId="176" fontId="2" fillId="13" borderId="1" xfId="0" applyNumberFormat="1" applyFont="1" applyFill="1" applyBorder="1" applyAlignment="1">
      <alignment horizontal="right" vertical="center" wrapText="1"/>
    </xf>
    <xf numFmtId="176" fontId="2" fillId="13" borderId="1" xfId="0" applyNumberFormat="1" applyFont="1" applyFill="1" applyBorder="1" applyAlignment="1">
      <alignment horizontal="left" vertical="center" wrapText="1"/>
    </xf>
    <xf numFmtId="176" fontId="10" fillId="2" borderId="20" xfId="0" applyNumberFormat="1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7" borderId="7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12" fillId="0" borderId="0" xfId="0" applyNumberFormat="1" applyFont="1" applyBorder="1" applyAlignment="1">
      <alignment vertical="center"/>
    </xf>
    <xf numFmtId="176" fontId="8" fillId="2" borderId="32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11" fillId="14" borderId="64" xfId="0" applyFont="1" applyFill="1" applyBorder="1" applyAlignment="1">
      <alignment horizontal="center" vertical="center"/>
    </xf>
    <xf numFmtId="49" fontId="8" fillId="14" borderId="10" xfId="0" applyNumberFormat="1" applyFont="1" applyFill="1" applyBorder="1" applyAlignment="1">
      <alignment horizontal="center" vertical="center" wrapText="1"/>
    </xf>
    <xf numFmtId="49" fontId="10" fillId="13" borderId="20" xfId="0" applyNumberFormat="1" applyFont="1" applyFill="1" applyBorder="1" applyAlignment="1">
      <alignment horizontal="center" vertical="center" wrapText="1"/>
    </xf>
    <xf numFmtId="0" fontId="10" fillId="13" borderId="9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49" fontId="10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>
      <alignment vertical="center"/>
    </xf>
    <xf numFmtId="180" fontId="8" fillId="13" borderId="11" xfId="0" applyNumberFormat="1" applyFont="1" applyFill="1" applyBorder="1" applyAlignment="1">
      <alignment horizontal="right" vertical="center" wrapText="1"/>
    </xf>
    <xf numFmtId="0" fontId="8" fillId="13" borderId="1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0" xfId="0" applyFont="1" applyFill="1" applyBorder="1">
      <alignment vertical="center"/>
    </xf>
    <xf numFmtId="180" fontId="8" fillId="0" borderId="0" xfId="0" applyNumberFormat="1" applyFont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Border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176" fontId="2" fillId="0" borderId="41" xfId="0" applyNumberFormat="1" applyFont="1" applyBorder="1" applyAlignment="1">
      <alignment horizontal="center" vertical="center" wrapText="1"/>
    </xf>
    <xf numFmtId="176" fontId="2" fillId="0" borderId="42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176" fontId="2" fillId="2" borderId="68" xfId="0" applyNumberFormat="1" applyFont="1" applyFill="1" applyBorder="1" applyAlignment="1">
      <alignment horizontal="center" vertical="center" wrapText="1"/>
    </xf>
    <xf numFmtId="176" fontId="2" fillId="2" borderId="61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4" fontId="2" fillId="5" borderId="45" xfId="0" applyNumberFormat="1" applyFont="1" applyFill="1" applyBorder="1" applyAlignment="1">
      <alignment horizontal="center" vertical="center"/>
    </xf>
    <xf numFmtId="14" fontId="2" fillId="5" borderId="46" xfId="0" applyNumberFormat="1" applyFont="1" applyFill="1" applyBorder="1" applyAlignment="1">
      <alignment horizontal="center" vertical="center"/>
    </xf>
    <xf numFmtId="14" fontId="2" fillId="5" borderId="41" xfId="0" applyNumberFormat="1" applyFont="1" applyFill="1" applyBorder="1" applyAlignment="1">
      <alignment horizontal="center" vertical="center"/>
    </xf>
    <xf numFmtId="14" fontId="2" fillId="5" borderId="42" xfId="0" applyNumberFormat="1" applyFont="1" applyFill="1" applyBorder="1" applyAlignment="1">
      <alignment horizontal="center" vertical="center"/>
    </xf>
    <xf numFmtId="14" fontId="2" fillId="1" borderId="47" xfId="0" applyNumberFormat="1" applyFont="1" applyFill="1" applyBorder="1" applyAlignment="1">
      <alignment horizontal="center" vertical="center"/>
    </xf>
    <xf numFmtId="14" fontId="2" fillId="1" borderId="4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4" fontId="2" fillId="4" borderId="45" xfId="0" applyNumberFormat="1" applyFont="1" applyFill="1" applyBorder="1" applyAlignment="1">
      <alignment horizontal="center" vertical="center"/>
    </xf>
    <xf numFmtId="14" fontId="2" fillId="4" borderId="9" xfId="0" applyNumberFormat="1" applyFont="1" applyFill="1" applyBorder="1" applyAlignment="1">
      <alignment horizontal="center" vertical="center"/>
    </xf>
    <xf numFmtId="14" fontId="2" fillId="4" borderId="41" xfId="0" applyNumberFormat="1" applyFont="1" applyFill="1" applyBorder="1" applyAlignment="1">
      <alignment horizontal="center" vertical="center"/>
    </xf>
    <xf numFmtId="14" fontId="2" fillId="4" borderId="3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5" borderId="43" xfId="0" applyNumberFormat="1" applyFont="1" applyFill="1" applyBorder="1" applyAlignment="1">
      <alignment horizontal="center" vertical="center"/>
    </xf>
    <xf numFmtId="14" fontId="2" fillId="5" borderId="44" xfId="0" applyNumberFormat="1" applyFont="1" applyFill="1" applyBorder="1" applyAlignment="1">
      <alignment horizontal="center" vertical="center"/>
    </xf>
    <xf numFmtId="0" fontId="2" fillId="1" borderId="47" xfId="0" applyFont="1" applyFill="1" applyBorder="1" applyAlignment="1">
      <alignment horizontal="center" vertical="center"/>
    </xf>
    <xf numFmtId="0" fontId="2" fillId="1" borderId="48" xfId="0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14" fontId="2" fillId="5" borderId="32" xfId="0" applyNumberFormat="1" applyFont="1" applyFill="1" applyBorder="1" applyAlignment="1">
      <alignment horizontal="center" vertical="center"/>
    </xf>
    <xf numFmtId="14" fontId="2" fillId="5" borderId="17" xfId="0" applyNumberFormat="1" applyFont="1" applyFill="1" applyBorder="1" applyAlignment="1">
      <alignment horizontal="center" vertical="center"/>
    </xf>
    <xf numFmtId="14" fontId="2" fillId="1" borderId="36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76" fontId="2" fillId="0" borderId="43" xfId="0" applyNumberFormat="1" applyFont="1" applyFill="1" applyBorder="1" applyAlignment="1">
      <alignment horizontal="center" vertical="center" wrapText="1"/>
    </xf>
    <xf numFmtId="176" fontId="2" fillId="0" borderId="44" xfId="0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176" fontId="2" fillId="0" borderId="40" xfId="0" applyNumberFormat="1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63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43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46" xfId="0" applyNumberFormat="1" applyFont="1" applyBorder="1" applyAlignment="1">
      <alignment horizontal="center" vertical="center"/>
    </xf>
    <xf numFmtId="6" fontId="2" fillId="0" borderId="47" xfId="0" applyNumberFormat="1" applyFont="1" applyBorder="1" applyAlignment="1">
      <alignment horizontal="center" vertical="center"/>
    </xf>
    <xf numFmtId="6" fontId="2" fillId="0" borderId="48" xfId="0" applyNumberFormat="1" applyFont="1" applyBorder="1" applyAlignment="1">
      <alignment horizontal="center" vertical="center"/>
    </xf>
    <xf numFmtId="176" fontId="2" fillId="2" borderId="64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65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left" vertical="center" wrapText="1"/>
    </xf>
    <xf numFmtId="176" fontId="2" fillId="2" borderId="50" xfId="0" applyNumberFormat="1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left" vertical="center" wrapText="1"/>
    </xf>
    <xf numFmtId="176" fontId="2" fillId="2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6" fontId="2" fillId="0" borderId="36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176" fontId="2" fillId="0" borderId="58" xfId="0" applyNumberFormat="1" applyFont="1" applyBorder="1" applyAlignment="1">
      <alignment horizontal="center" vertical="center" wrapText="1"/>
    </xf>
    <xf numFmtId="176" fontId="2" fillId="0" borderId="60" xfId="0" applyNumberFormat="1" applyFont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76" fontId="10" fillId="0" borderId="64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8" fillId="0" borderId="64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180" fontId="8" fillId="0" borderId="64" xfId="0" applyNumberFormat="1" applyFont="1" applyBorder="1" applyAlignment="1">
      <alignment horizontal="right" vertical="center" wrapText="1"/>
    </xf>
    <xf numFmtId="180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>
      <alignment vertical="center"/>
    </xf>
    <xf numFmtId="176" fontId="8" fillId="0" borderId="10" xfId="0" applyNumberFormat="1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left" vertical="center" wrapText="1"/>
    </xf>
    <xf numFmtId="176" fontId="8" fillId="0" borderId="64" xfId="0" applyNumberFormat="1" applyFont="1" applyBorder="1" applyAlignment="1">
      <alignment horizontal="left" vertical="center" wrapText="1"/>
    </xf>
    <xf numFmtId="176" fontId="8" fillId="0" borderId="11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91" xfId="0" applyFont="1" applyFill="1" applyBorder="1" applyAlignment="1">
      <alignment horizontal="center" vertical="center" wrapText="1"/>
    </xf>
    <xf numFmtId="0" fontId="2" fillId="7" borderId="77" xfId="0" applyFont="1" applyFill="1" applyBorder="1" applyAlignment="1">
      <alignment horizontal="center" vertical="center" wrapText="1"/>
    </xf>
    <xf numFmtId="180" fontId="8" fillId="0" borderId="71" xfId="0" applyNumberFormat="1" applyFont="1" applyBorder="1" applyAlignment="1">
      <alignment horizontal="right" vertical="center" wrapText="1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right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80" fontId="0" fillId="0" borderId="1" xfId="0" applyNumberFormat="1" applyBorder="1">
      <alignment vertical="center"/>
    </xf>
    <xf numFmtId="0" fontId="0" fillId="11" borderId="20" xfId="0" applyFill="1" applyBorder="1">
      <alignment vertical="center"/>
    </xf>
    <xf numFmtId="0" fontId="0" fillId="10" borderId="20" xfId="0" applyFill="1" applyBorder="1">
      <alignment vertical="center"/>
    </xf>
    <xf numFmtId="0" fontId="11" fillId="12" borderId="20" xfId="0" applyFont="1" applyFill="1" applyBorder="1" applyAlignment="1">
      <alignment horizontal="center" vertical="center"/>
    </xf>
    <xf numFmtId="49" fontId="8" fillId="14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80" fontId="8" fillId="0" borderId="1" xfId="0" applyNumberFormat="1" applyFont="1" applyBorder="1" applyAlignment="1">
      <alignment horizontal="right" vertical="center" wrapText="1"/>
    </xf>
    <xf numFmtId="180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topLeftCell="A4" zoomScale="66" zoomScaleSheetLayoutView="66" workbookViewId="0">
      <selection activeCell="L11" sqref="L11"/>
    </sheetView>
  </sheetViews>
  <sheetFormatPr defaultColWidth="9" defaultRowHeight="16.2" x14ac:dyDescent="0.3"/>
  <cols>
    <col min="1" max="1" width="8.77734375" style="1" customWidth="1"/>
    <col min="2" max="2" width="8.6640625" style="1" customWidth="1"/>
    <col min="3" max="3" width="20.6640625" style="1" customWidth="1"/>
    <col min="4" max="4" width="11.109375" style="1" customWidth="1"/>
    <col min="5" max="5" width="24.21875" style="1" customWidth="1"/>
    <col min="6" max="7" width="11.109375" style="1" customWidth="1"/>
    <col min="8" max="9" width="11" style="1" customWidth="1"/>
    <col min="10" max="10" width="11.109375" style="1" customWidth="1"/>
    <col min="11" max="11" width="23.21875" style="1" customWidth="1"/>
    <col min="12" max="12" width="24" style="1" customWidth="1"/>
    <col min="13" max="13" width="12.77734375" style="1" customWidth="1"/>
    <col min="14" max="14" width="11" style="1" customWidth="1"/>
    <col min="15" max="15" width="21.33203125" style="1" customWidth="1"/>
    <col min="16" max="16384" width="9" style="1"/>
  </cols>
  <sheetData>
    <row r="1" spans="1:15" ht="35.25" customHeight="1" x14ac:dyDescent="0.3">
      <c r="C1" s="165" t="s">
        <v>21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 t="s">
        <v>236</v>
      </c>
      <c r="O1" s="166"/>
    </row>
    <row r="2" spans="1:15" ht="31.2" x14ac:dyDescent="0.3">
      <c r="A2" s="2" t="s">
        <v>27</v>
      </c>
      <c r="B2" s="2" t="s">
        <v>10</v>
      </c>
      <c r="C2" s="2" t="s">
        <v>0</v>
      </c>
      <c r="D2" s="2" t="s">
        <v>1</v>
      </c>
      <c r="E2" s="2" t="s">
        <v>9</v>
      </c>
      <c r="F2" s="2" t="s">
        <v>2</v>
      </c>
      <c r="G2" s="2" t="s">
        <v>17</v>
      </c>
      <c r="H2" s="2" t="s">
        <v>22</v>
      </c>
      <c r="I2" s="2" t="s">
        <v>23</v>
      </c>
      <c r="J2" s="2" t="s">
        <v>31</v>
      </c>
      <c r="K2" s="2" t="s">
        <v>26</v>
      </c>
      <c r="L2" s="2" t="s">
        <v>29</v>
      </c>
      <c r="M2" s="2" t="s">
        <v>28</v>
      </c>
      <c r="N2" s="2" t="s">
        <v>4</v>
      </c>
      <c r="O2" s="2" t="s">
        <v>5</v>
      </c>
    </row>
    <row r="3" spans="1:15" ht="46.8" x14ac:dyDescent="0.3">
      <c r="A3" s="3" t="s">
        <v>203</v>
      </c>
      <c r="B3" s="3" t="s">
        <v>11</v>
      </c>
      <c r="C3" s="4" t="s">
        <v>106</v>
      </c>
      <c r="D3" s="4" t="s">
        <v>131</v>
      </c>
      <c r="E3" s="86" t="s">
        <v>155</v>
      </c>
      <c r="F3" s="6"/>
      <c r="G3" s="6"/>
      <c r="H3" s="6"/>
      <c r="I3" s="3" t="s">
        <v>16</v>
      </c>
      <c r="J3" s="3"/>
      <c r="K3" s="4" t="s">
        <v>24</v>
      </c>
      <c r="L3" s="5" t="s">
        <v>6</v>
      </c>
      <c r="M3" s="5"/>
      <c r="N3" s="4" t="s">
        <v>30</v>
      </c>
      <c r="O3" s="6"/>
    </row>
    <row r="4" spans="1:15" ht="62.4" x14ac:dyDescent="0.3">
      <c r="A4" s="3" t="s">
        <v>204</v>
      </c>
      <c r="B4" s="3" t="s">
        <v>12</v>
      </c>
      <c r="C4" s="4" t="s">
        <v>107</v>
      </c>
      <c r="D4" s="4" t="s">
        <v>133</v>
      </c>
      <c r="E4" s="4" t="s">
        <v>14</v>
      </c>
      <c r="F4" s="6"/>
      <c r="G4" s="3" t="s">
        <v>18</v>
      </c>
      <c r="H4" s="3" t="s">
        <v>15</v>
      </c>
      <c r="I4" s="3"/>
      <c r="J4" s="3"/>
      <c r="K4" s="4" t="s">
        <v>25</v>
      </c>
      <c r="L4" s="5" t="s">
        <v>7</v>
      </c>
      <c r="M4" s="5"/>
      <c r="N4" s="4" t="s">
        <v>30</v>
      </c>
      <c r="O4" s="6"/>
    </row>
    <row r="5" spans="1:15" ht="90" customHeight="1" x14ac:dyDescent="0.3">
      <c r="A5" s="3" t="s">
        <v>205</v>
      </c>
      <c r="B5" s="3" t="s">
        <v>11</v>
      </c>
      <c r="C5" s="4" t="s">
        <v>122</v>
      </c>
      <c r="D5" s="4" t="s">
        <v>134</v>
      </c>
      <c r="E5" s="4" t="s">
        <v>20</v>
      </c>
      <c r="F5" s="3" t="s">
        <v>3</v>
      </c>
      <c r="G5" s="3" t="s">
        <v>19</v>
      </c>
      <c r="H5" s="3"/>
      <c r="I5" s="3"/>
      <c r="J5" s="3"/>
      <c r="K5" s="4" t="s">
        <v>252</v>
      </c>
      <c r="L5" s="5" t="s">
        <v>8</v>
      </c>
      <c r="M5" s="5"/>
      <c r="N5" s="4" t="s">
        <v>30</v>
      </c>
      <c r="O5" s="6"/>
    </row>
    <row r="6" spans="1:15" ht="105.75" customHeight="1" x14ac:dyDescent="0.3">
      <c r="A6" s="135" t="s">
        <v>154</v>
      </c>
      <c r="B6" s="135" t="s">
        <v>11</v>
      </c>
      <c r="C6" s="136" t="s">
        <v>108</v>
      </c>
      <c r="D6" s="136" t="s">
        <v>136</v>
      </c>
      <c r="E6" s="136" t="s">
        <v>157</v>
      </c>
      <c r="F6" s="135" t="s">
        <v>240</v>
      </c>
      <c r="G6" s="135" t="s">
        <v>241</v>
      </c>
      <c r="H6" s="137"/>
      <c r="I6" s="137"/>
      <c r="J6" s="137"/>
      <c r="K6" s="137"/>
      <c r="L6" s="138" t="s">
        <v>7</v>
      </c>
      <c r="M6" s="137"/>
      <c r="N6" s="136"/>
      <c r="O6" s="139" t="s">
        <v>242</v>
      </c>
    </row>
    <row r="7" spans="1:15" ht="105.75" customHeight="1" x14ac:dyDescent="0.3">
      <c r="A7" s="3" t="s">
        <v>206</v>
      </c>
      <c r="B7" s="3" t="s">
        <v>114</v>
      </c>
      <c r="C7" s="4" t="s">
        <v>129</v>
      </c>
      <c r="D7" s="4" t="s">
        <v>128</v>
      </c>
      <c r="E7" s="134" t="s">
        <v>211</v>
      </c>
      <c r="F7" s="6"/>
      <c r="G7" s="6"/>
      <c r="H7" s="6"/>
      <c r="I7" s="6"/>
      <c r="J7" s="6"/>
      <c r="K7" s="6"/>
      <c r="L7" s="5" t="s">
        <v>183</v>
      </c>
      <c r="M7" s="6"/>
      <c r="N7" s="4" t="s">
        <v>30</v>
      </c>
      <c r="O7" s="6"/>
    </row>
    <row r="8" spans="1:15" ht="91.5" customHeight="1" x14ac:dyDescent="0.3">
      <c r="A8" s="3" t="s">
        <v>212</v>
      </c>
      <c r="B8" s="3" t="s">
        <v>213</v>
      </c>
      <c r="C8" s="4" t="s">
        <v>229</v>
      </c>
      <c r="D8" s="4" t="s">
        <v>214</v>
      </c>
      <c r="E8" s="4" t="s">
        <v>215</v>
      </c>
      <c r="F8" s="6" t="s">
        <v>216</v>
      </c>
      <c r="G8" s="6" t="s">
        <v>218</v>
      </c>
      <c r="H8" s="6" t="s">
        <v>217</v>
      </c>
      <c r="I8" s="6"/>
      <c r="J8" s="6"/>
      <c r="K8" s="6"/>
      <c r="L8" s="5" t="s">
        <v>7</v>
      </c>
      <c r="M8" s="6"/>
      <c r="N8" s="4" t="s">
        <v>228</v>
      </c>
      <c r="O8" s="6"/>
    </row>
    <row r="9" spans="1:15" ht="91.5" customHeight="1" x14ac:dyDescent="0.3">
      <c r="A9" s="3" t="s">
        <v>245</v>
      </c>
      <c r="B9" s="3" t="s">
        <v>226</v>
      </c>
      <c r="C9" s="4" t="s">
        <v>224</v>
      </c>
      <c r="D9" s="4" t="s">
        <v>230</v>
      </c>
      <c r="E9" s="4" t="s">
        <v>231</v>
      </c>
      <c r="F9" s="6" t="s">
        <v>232</v>
      </c>
      <c r="G9" s="6" t="s">
        <v>233</v>
      </c>
      <c r="H9" s="6" t="s">
        <v>234</v>
      </c>
      <c r="I9" s="6"/>
      <c r="J9" s="6"/>
      <c r="K9" s="4" t="s">
        <v>24</v>
      </c>
      <c r="L9" s="5" t="s">
        <v>6</v>
      </c>
      <c r="M9" s="6"/>
      <c r="N9" s="4" t="s">
        <v>30</v>
      </c>
      <c r="O9" s="6"/>
    </row>
    <row r="10" spans="1:15" ht="80.25" customHeight="1" x14ac:dyDescent="0.3">
      <c r="A10" s="135" t="s">
        <v>246</v>
      </c>
      <c r="B10" s="135" t="s">
        <v>235</v>
      </c>
      <c r="C10" s="136" t="s">
        <v>244</v>
      </c>
      <c r="D10" s="136" t="s">
        <v>237</v>
      </c>
      <c r="E10" s="136" t="s">
        <v>227</v>
      </c>
      <c r="F10" s="137" t="s">
        <v>238</v>
      </c>
      <c r="G10" s="137" t="s">
        <v>239</v>
      </c>
      <c r="H10" s="137"/>
      <c r="I10" s="137"/>
      <c r="J10" s="137"/>
      <c r="K10" s="136" t="s">
        <v>25</v>
      </c>
      <c r="L10" s="138" t="s">
        <v>7</v>
      </c>
      <c r="M10" s="137"/>
      <c r="N10" s="136"/>
      <c r="O10" s="137"/>
    </row>
    <row r="11" spans="1:15" ht="93" customHeight="1" x14ac:dyDescent="0.3">
      <c r="A11" s="135" t="s">
        <v>247</v>
      </c>
      <c r="B11" s="135" t="s">
        <v>248</v>
      </c>
      <c r="C11" s="136" t="s">
        <v>249</v>
      </c>
      <c r="D11" s="136" t="s">
        <v>255</v>
      </c>
      <c r="E11" s="4" t="s">
        <v>250</v>
      </c>
      <c r="F11" s="137" t="s">
        <v>251</v>
      </c>
      <c r="G11" s="137"/>
      <c r="H11" s="137"/>
      <c r="I11" s="137"/>
      <c r="J11" s="137"/>
      <c r="K11" s="4" t="s">
        <v>253</v>
      </c>
      <c r="L11" s="138" t="s">
        <v>254</v>
      </c>
      <c r="M11" s="137"/>
      <c r="N11" s="136"/>
      <c r="O11" s="137"/>
    </row>
  </sheetData>
  <mergeCells count="2">
    <mergeCell ref="C1:M1"/>
    <mergeCell ref="N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0"/>
  <sheetViews>
    <sheetView view="pageBreakPreview" topLeftCell="B93" zoomScale="95" zoomScaleNormal="70" zoomScaleSheetLayoutView="95" workbookViewId="0">
      <selection activeCell="F88" sqref="F88"/>
    </sheetView>
  </sheetViews>
  <sheetFormatPr defaultColWidth="9" defaultRowHeight="15.6" x14ac:dyDescent="0.3"/>
  <cols>
    <col min="1" max="1" width="12.6640625" style="7" customWidth="1"/>
    <col min="2" max="2" width="6.109375" style="7" customWidth="1"/>
    <col min="3" max="3" width="12.44140625" style="7" customWidth="1"/>
    <col min="4" max="4" width="11.6640625" style="7" customWidth="1"/>
    <col min="5" max="5" width="25.6640625" style="7" customWidth="1"/>
    <col min="6" max="6" width="15.6640625" style="7" customWidth="1"/>
    <col min="7" max="7" width="25.6640625" style="7" customWidth="1"/>
    <col min="8" max="8" width="15.6640625" style="7" customWidth="1"/>
    <col min="9" max="9" width="27.109375" style="7" customWidth="1"/>
    <col min="10" max="10" width="15.6640625" style="7" customWidth="1"/>
    <col min="11" max="11" width="27.109375" style="7" customWidth="1"/>
    <col min="12" max="12" width="15.6640625" style="7" customWidth="1"/>
    <col min="13" max="13" width="27.21875" style="7" customWidth="1"/>
    <col min="14" max="14" width="15.77734375" style="7" customWidth="1"/>
    <col min="15" max="15" width="9" style="7"/>
    <col min="16" max="16" width="13.109375" style="7" bestFit="1" customWidth="1"/>
    <col min="17" max="16384" width="9" style="7"/>
  </cols>
  <sheetData>
    <row r="1" spans="1:14" ht="39" customHeight="1" thickBot="1" x14ac:dyDescent="0.35">
      <c r="A1" s="289" t="s">
        <v>66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M1" s="7" t="s">
        <v>219</v>
      </c>
    </row>
    <row r="2" spans="1:14" ht="16.5" customHeight="1" thickTop="1" x14ac:dyDescent="0.3">
      <c r="A2" s="230" t="s">
        <v>32</v>
      </c>
      <c r="B2" s="231"/>
      <c r="C2" s="231"/>
      <c r="D2" s="231"/>
      <c r="E2" s="243" t="s">
        <v>153</v>
      </c>
      <c r="F2" s="244"/>
      <c r="G2" s="290" t="s">
        <v>194</v>
      </c>
      <c r="H2" s="291"/>
      <c r="I2" s="243" t="s">
        <v>87</v>
      </c>
      <c r="J2" s="244"/>
      <c r="K2" s="243" t="s">
        <v>112</v>
      </c>
      <c r="L2" s="244"/>
      <c r="M2" s="243" t="s">
        <v>195</v>
      </c>
      <c r="N2" s="244"/>
    </row>
    <row r="3" spans="1:14" ht="16.5" customHeight="1" x14ac:dyDescent="0.3">
      <c r="A3" s="167" t="s">
        <v>33</v>
      </c>
      <c r="B3" s="168"/>
      <c r="C3" s="168"/>
      <c r="D3" s="168"/>
      <c r="E3" s="172" t="s">
        <v>34</v>
      </c>
      <c r="F3" s="173"/>
      <c r="G3" s="178" t="s">
        <v>35</v>
      </c>
      <c r="H3" s="179"/>
      <c r="I3" s="178" t="s">
        <v>34</v>
      </c>
      <c r="J3" s="276"/>
      <c r="K3" s="172" t="s">
        <v>97</v>
      </c>
      <c r="L3" s="173"/>
      <c r="M3" s="172" t="s">
        <v>114</v>
      </c>
      <c r="N3" s="173"/>
    </row>
    <row r="4" spans="1:14" ht="31.5" customHeight="1" x14ac:dyDescent="0.3">
      <c r="A4" s="167" t="s">
        <v>36</v>
      </c>
      <c r="B4" s="168"/>
      <c r="C4" s="168"/>
      <c r="D4" s="168"/>
      <c r="E4" s="172" t="s">
        <v>106</v>
      </c>
      <c r="F4" s="173"/>
      <c r="G4" s="178" t="s">
        <v>107</v>
      </c>
      <c r="H4" s="179"/>
      <c r="I4" s="178" t="s">
        <v>122</v>
      </c>
      <c r="J4" s="276"/>
      <c r="K4" s="172" t="s">
        <v>108</v>
      </c>
      <c r="L4" s="173"/>
      <c r="M4" s="172" t="s">
        <v>129</v>
      </c>
      <c r="N4" s="173"/>
    </row>
    <row r="5" spans="1:14" ht="31.5" customHeight="1" x14ac:dyDescent="0.3">
      <c r="A5" s="167" t="s">
        <v>147</v>
      </c>
      <c r="B5" s="168"/>
      <c r="C5" s="168"/>
      <c r="D5" s="169"/>
      <c r="E5" s="172" t="s">
        <v>148</v>
      </c>
      <c r="F5" s="173"/>
      <c r="G5" s="172" t="s">
        <v>149</v>
      </c>
      <c r="H5" s="173"/>
      <c r="I5" s="172" t="s">
        <v>150</v>
      </c>
      <c r="J5" s="173"/>
      <c r="K5" s="172" t="s">
        <v>151</v>
      </c>
      <c r="L5" s="173"/>
      <c r="M5" s="172" t="s">
        <v>152</v>
      </c>
      <c r="N5" s="173"/>
    </row>
    <row r="6" spans="1:14" x14ac:dyDescent="0.3">
      <c r="A6" s="167" t="s">
        <v>121</v>
      </c>
      <c r="B6" s="168"/>
      <c r="C6" s="168"/>
      <c r="D6" s="169"/>
      <c r="E6" s="170">
        <v>3817.06</v>
      </c>
      <c r="F6" s="171"/>
      <c r="G6" s="170">
        <v>1161.01</v>
      </c>
      <c r="H6" s="171"/>
      <c r="I6" s="170">
        <v>2048.7600000000002</v>
      </c>
      <c r="J6" s="171"/>
      <c r="K6" s="170">
        <v>2593.98</v>
      </c>
      <c r="L6" s="171"/>
      <c r="M6" s="170">
        <v>1816.01</v>
      </c>
      <c r="N6" s="171"/>
    </row>
    <row r="7" spans="1:14" x14ac:dyDescent="0.3">
      <c r="A7" s="167" t="s">
        <v>141</v>
      </c>
      <c r="B7" s="168"/>
      <c r="C7" s="168"/>
      <c r="D7" s="169"/>
      <c r="E7" s="170" t="s">
        <v>142</v>
      </c>
      <c r="F7" s="171"/>
      <c r="G7" s="170" t="s">
        <v>144</v>
      </c>
      <c r="H7" s="171"/>
      <c r="I7" s="170" t="s">
        <v>143</v>
      </c>
      <c r="J7" s="171"/>
      <c r="K7" s="170" t="s">
        <v>145</v>
      </c>
      <c r="L7" s="171"/>
      <c r="M7" s="170" t="s">
        <v>146</v>
      </c>
      <c r="N7" s="171"/>
    </row>
    <row r="8" spans="1:14" ht="105.75" customHeight="1" x14ac:dyDescent="0.3">
      <c r="A8" s="167" t="s">
        <v>37</v>
      </c>
      <c r="B8" s="168"/>
      <c r="C8" s="168"/>
      <c r="D8" s="168"/>
      <c r="E8" s="172" t="s">
        <v>277</v>
      </c>
      <c r="F8" s="173"/>
      <c r="G8" s="176" t="s">
        <v>132</v>
      </c>
      <c r="H8" s="177"/>
      <c r="I8" s="172" t="s">
        <v>271</v>
      </c>
      <c r="J8" s="173"/>
      <c r="K8" s="172" t="s">
        <v>135</v>
      </c>
      <c r="L8" s="173"/>
      <c r="M8" s="172" t="s">
        <v>128</v>
      </c>
      <c r="N8" s="173"/>
    </row>
    <row r="9" spans="1:14" ht="66" customHeight="1" x14ac:dyDescent="0.3">
      <c r="A9" s="167" t="s">
        <v>38</v>
      </c>
      <c r="B9" s="168"/>
      <c r="C9" s="168"/>
      <c r="D9" s="168"/>
      <c r="E9" s="172" t="s">
        <v>13</v>
      </c>
      <c r="F9" s="173"/>
      <c r="G9" s="178" t="s">
        <v>99</v>
      </c>
      <c r="H9" s="179"/>
      <c r="I9" s="178" t="s">
        <v>182</v>
      </c>
      <c r="J9" s="276"/>
      <c r="K9" s="172" t="s">
        <v>156</v>
      </c>
      <c r="L9" s="173"/>
      <c r="M9" s="172" t="s">
        <v>222</v>
      </c>
      <c r="N9" s="173"/>
    </row>
    <row r="10" spans="1:14" x14ac:dyDescent="0.3">
      <c r="A10" s="167" t="s">
        <v>273</v>
      </c>
      <c r="B10" s="168"/>
      <c r="C10" s="168"/>
      <c r="D10" s="169"/>
      <c r="E10" s="172" t="s">
        <v>276</v>
      </c>
      <c r="F10" s="173"/>
      <c r="G10" s="172" t="s">
        <v>275</v>
      </c>
      <c r="H10" s="173"/>
      <c r="I10" s="172" t="s">
        <v>274</v>
      </c>
      <c r="J10" s="173"/>
      <c r="K10" s="172" t="s">
        <v>274</v>
      </c>
      <c r="L10" s="173"/>
      <c r="M10" s="172" t="s">
        <v>274</v>
      </c>
      <c r="N10" s="173"/>
    </row>
    <row r="11" spans="1:14" ht="16.5" customHeight="1" x14ac:dyDescent="0.3">
      <c r="A11" s="167" t="s">
        <v>163</v>
      </c>
      <c r="B11" s="168"/>
      <c r="C11" s="168"/>
      <c r="D11" s="168"/>
      <c r="E11" s="172" t="s">
        <v>39</v>
      </c>
      <c r="F11" s="173"/>
      <c r="G11" s="178" t="s">
        <v>43</v>
      </c>
      <c r="H11" s="179"/>
      <c r="I11" s="176" t="s">
        <v>161</v>
      </c>
      <c r="J11" s="257"/>
      <c r="K11" s="174" t="s">
        <v>162</v>
      </c>
      <c r="L11" s="175"/>
      <c r="M11" s="174" t="s">
        <v>162</v>
      </c>
      <c r="N11" s="175"/>
    </row>
    <row r="12" spans="1:14" ht="16.5" customHeight="1" x14ac:dyDescent="0.3">
      <c r="A12" s="167" t="s">
        <v>164</v>
      </c>
      <c r="B12" s="168"/>
      <c r="C12" s="168"/>
      <c r="D12" s="169"/>
      <c r="E12" s="172" t="s">
        <v>165</v>
      </c>
      <c r="F12" s="173"/>
      <c r="G12" s="172" t="s">
        <v>165</v>
      </c>
      <c r="H12" s="173"/>
      <c r="I12" s="174" t="s">
        <v>270</v>
      </c>
      <c r="J12" s="175"/>
      <c r="K12" s="174" t="s">
        <v>269</v>
      </c>
      <c r="L12" s="175"/>
      <c r="M12" s="174" t="s">
        <v>270</v>
      </c>
      <c r="N12" s="175"/>
    </row>
    <row r="13" spans="1:14" ht="16.5" customHeight="1" x14ac:dyDescent="0.3">
      <c r="A13" s="167" t="s">
        <v>120</v>
      </c>
      <c r="B13" s="168"/>
      <c r="C13" s="168"/>
      <c r="D13" s="168"/>
      <c r="E13" s="172"/>
      <c r="F13" s="173"/>
      <c r="G13" s="172"/>
      <c r="H13" s="173"/>
      <c r="I13" s="174"/>
      <c r="J13" s="175"/>
      <c r="K13" s="174"/>
      <c r="L13" s="175"/>
      <c r="M13" s="174"/>
      <c r="N13" s="175"/>
    </row>
    <row r="14" spans="1:14" ht="47.25" customHeight="1" thickBot="1" x14ac:dyDescent="0.35">
      <c r="A14" s="232" t="s">
        <v>40</v>
      </c>
      <c r="B14" s="233"/>
      <c r="C14" s="233"/>
      <c r="D14" s="233"/>
      <c r="E14" s="226"/>
      <c r="F14" s="227"/>
      <c r="G14" s="255"/>
      <c r="H14" s="256"/>
      <c r="I14" s="255"/>
      <c r="J14" s="258"/>
      <c r="K14" s="284"/>
      <c r="L14" s="285"/>
      <c r="M14" s="284"/>
      <c r="N14" s="285"/>
    </row>
    <row r="15" spans="1:14" ht="15.75" customHeight="1" x14ac:dyDescent="0.3">
      <c r="A15" s="279"/>
      <c r="B15" s="216" t="s">
        <v>109</v>
      </c>
      <c r="C15" s="217"/>
      <c r="D15" s="18" t="s">
        <v>86</v>
      </c>
      <c r="E15" s="188" t="s">
        <v>100</v>
      </c>
      <c r="F15" s="189"/>
      <c r="G15" s="188" t="s">
        <v>91</v>
      </c>
      <c r="H15" s="212"/>
      <c r="I15" s="188" t="s">
        <v>94</v>
      </c>
      <c r="J15" s="189"/>
      <c r="K15" s="188" t="s">
        <v>98</v>
      </c>
      <c r="L15" s="189"/>
      <c r="M15" s="188" t="s">
        <v>115</v>
      </c>
      <c r="N15" s="189"/>
    </row>
    <row r="16" spans="1:14" ht="31.2" x14ac:dyDescent="0.3">
      <c r="A16" s="280"/>
      <c r="B16" s="218"/>
      <c r="C16" s="219"/>
      <c r="D16" s="19" t="s">
        <v>68</v>
      </c>
      <c r="E16" s="190" t="s">
        <v>89</v>
      </c>
      <c r="F16" s="191"/>
      <c r="G16" s="190" t="s">
        <v>92</v>
      </c>
      <c r="H16" s="213"/>
      <c r="I16" s="190" t="s">
        <v>95</v>
      </c>
      <c r="J16" s="191"/>
      <c r="K16" s="190" t="s">
        <v>118</v>
      </c>
      <c r="L16" s="191"/>
      <c r="M16" s="190" t="s">
        <v>119</v>
      </c>
      <c r="N16" s="191"/>
    </row>
    <row r="17" spans="1:14" ht="17.25" customHeight="1" thickBot="1" x14ac:dyDescent="0.35">
      <c r="A17" s="280"/>
      <c r="B17" s="220"/>
      <c r="C17" s="221"/>
      <c r="D17" s="12" t="s">
        <v>69</v>
      </c>
      <c r="E17" s="208" t="s">
        <v>90</v>
      </c>
      <c r="F17" s="209"/>
      <c r="G17" s="208" t="s">
        <v>93</v>
      </c>
      <c r="H17" s="214"/>
      <c r="I17" s="190" t="s">
        <v>96</v>
      </c>
      <c r="J17" s="191"/>
      <c r="K17" s="208" t="s">
        <v>116</v>
      </c>
      <c r="L17" s="209"/>
      <c r="M17" s="208" t="s">
        <v>158</v>
      </c>
      <c r="N17" s="209"/>
    </row>
    <row r="18" spans="1:14" ht="17.25" customHeight="1" thickBot="1" x14ac:dyDescent="0.35">
      <c r="A18" s="281"/>
      <c r="B18" s="245" t="s">
        <v>60</v>
      </c>
      <c r="C18" s="246"/>
      <c r="D18" s="20"/>
      <c r="E18" s="210"/>
      <c r="F18" s="211"/>
      <c r="G18" s="192"/>
      <c r="H18" s="215"/>
      <c r="I18" s="192"/>
      <c r="J18" s="193"/>
      <c r="K18" s="192"/>
      <c r="L18" s="193"/>
      <c r="M18" s="192"/>
      <c r="N18" s="193"/>
    </row>
    <row r="19" spans="1:14" ht="16.2" thickBot="1" x14ac:dyDescent="0.35">
      <c r="A19" s="281"/>
      <c r="B19" s="218" t="s">
        <v>124</v>
      </c>
      <c r="C19" s="219"/>
      <c r="D19" s="21" t="s">
        <v>67</v>
      </c>
      <c r="E19" s="188" t="s">
        <v>88</v>
      </c>
      <c r="F19" s="189"/>
      <c r="G19" s="196"/>
      <c r="H19" s="197"/>
      <c r="I19" s="188" t="s">
        <v>94</v>
      </c>
      <c r="J19" s="189"/>
      <c r="K19" s="188" t="s">
        <v>243</v>
      </c>
      <c r="L19" s="189"/>
      <c r="M19" s="188" t="s">
        <v>159</v>
      </c>
      <c r="N19" s="189"/>
    </row>
    <row r="20" spans="1:14" ht="31.2" x14ac:dyDescent="0.3">
      <c r="A20" s="281"/>
      <c r="B20" s="218"/>
      <c r="C20" s="219"/>
      <c r="D20" s="19" t="s">
        <v>68</v>
      </c>
      <c r="E20" s="190" t="s">
        <v>89</v>
      </c>
      <c r="F20" s="191"/>
      <c r="G20" s="198"/>
      <c r="H20" s="199"/>
      <c r="I20" s="190" t="s">
        <v>95</v>
      </c>
      <c r="J20" s="191"/>
      <c r="K20" s="188" t="s">
        <v>288</v>
      </c>
      <c r="L20" s="189"/>
      <c r="M20" s="190" t="s">
        <v>160</v>
      </c>
      <c r="N20" s="191"/>
    </row>
    <row r="21" spans="1:14" ht="17.25" customHeight="1" thickBot="1" x14ac:dyDescent="0.35">
      <c r="A21" s="281"/>
      <c r="B21" s="220"/>
      <c r="C21" s="221"/>
      <c r="D21" s="12" t="s">
        <v>69</v>
      </c>
      <c r="E21" s="208" t="s">
        <v>90</v>
      </c>
      <c r="F21" s="209"/>
      <c r="G21" s="200"/>
      <c r="H21" s="201"/>
      <c r="I21" s="190" t="s">
        <v>96</v>
      </c>
      <c r="J21" s="191"/>
      <c r="K21" s="208" t="s">
        <v>289</v>
      </c>
      <c r="L21" s="209"/>
      <c r="M21" s="208" t="s">
        <v>158</v>
      </c>
      <c r="N21" s="209"/>
    </row>
    <row r="22" spans="1:14" ht="16.5" customHeight="1" thickBot="1" x14ac:dyDescent="0.35">
      <c r="A22" s="281"/>
      <c r="B22" s="216" t="s">
        <v>110</v>
      </c>
      <c r="C22" s="217"/>
      <c r="D22" s="18" t="s">
        <v>67</v>
      </c>
      <c r="E22" s="194"/>
      <c r="F22" s="195"/>
      <c r="G22" s="203"/>
      <c r="H22" s="207"/>
      <c r="I22" s="188" t="s">
        <v>94</v>
      </c>
      <c r="J22" s="189"/>
      <c r="K22" s="259"/>
      <c r="L22" s="260"/>
      <c r="M22" s="188" t="s">
        <v>159</v>
      </c>
      <c r="N22" s="189"/>
    </row>
    <row r="23" spans="1:14" ht="31.2" x14ac:dyDescent="0.3">
      <c r="A23" s="281"/>
      <c r="B23" s="218"/>
      <c r="C23" s="219"/>
      <c r="D23" s="19" t="s">
        <v>68</v>
      </c>
      <c r="E23" s="222"/>
      <c r="F23" s="223"/>
      <c r="G23" s="205"/>
      <c r="H23" s="275"/>
      <c r="I23" s="190" t="s">
        <v>95</v>
      </c>
      <c r="J23" s="191"/>
      <c r="K23" s="261"/>
      <c r="L23" s="262"/>
      <c r="M23" s="190" t="s">
        <v>160</v>
      </c>
      <c r="N23" s="191"/>
    </row>
    <row r="24" spans="1:14" ht="17.25" customHeight="1" thickBot="1" x14ac:dyDescent="0.35">
      <c r="A24" s="281"/>
      <c r="B24" s="220"/>
      <c r="C24" s="221"/>
      <c r="D24" s="12" t="s">
        <v>69</v>
      </c>
      <c r="E24" s="224"/>
      <c r="F24" s="225"/>
      <c r="G24" s="200"/>
      <c r="H24" s="201"/>
      <c r="I24" s="190" t="s">
        <v>96</v>
      </c>
      <c r="J24" s="191"/>
      <c r="K24" s="259"/>
      <c r="L24" s="260"/>
      <c r="M24" s="208" t="s">
        <v>158</v>
      </c>
      <c r="N24" s="209"/>
    </row>
    <row r="25" spans="1:14" ht="16.5" customHeight="1" x14ac:dyDescent="0.3">
      <c r="A25" s="281"/>
      <c r="B25" s="216" t="s">
        <v>111</v>
      </c>
      <c r="C25" s="217"/>
      <c r="D25" s="18" t="s">
        <v>67</v>
      </c>
      <c r="E25" s="194"/>
      <c r="F25" s="195"/>
      <c r="G25" s="203"/>
      <c r="H25" s="207"/>
      <c r="I25" s="188" t="s">
        <v>94</v>
      </c>
      <c r="J25" s="189"/>
      <c r="K25" s="263"/>
      <c r="L25" s="264"/>
      <c r="M25" s="263"/>
      <c r="N25" s="264"/>
    </row>
    <row r="26" spans="1:14" ht="31.2" x14ac:dyDescent="0.3">
      <c r="A26" s="281"/>
      <c r="B26" s="218"/>
      <c r="C26" s="219"/>
      <c r="D26" s="19" t="s">
        <v>68</v>
      </c>
      <c r="E26" s="222"/>
      <c r="F26" s="223"/>
      <c r="G26" s="205"/>
      <c r="H26" s="275"/>
      <c r="I26" s="190" t="s">
        <v>95</v>
      </c>
      <c r="J26" s="191"/>
      <c r="K26" s="261"/>
      <c r="L26" s="262"/>
      <c r="M26" s="261"/>
      <c r="N26" s="262"/>
    </row>
    <row r="27" spans="1:14" ht="17.25" customHeight="1" thickBot="1" x14ac:dyDescent="0.35">
      <c r="A27" s="281"/>
      <c r="B27" s="220"/>
      <c r="C27" s="221"/>
      <c r="D27" s="12" t="s">
        <v>69</v>
      </c>
      <c r="E27" s="224"/>
      <c r="F27" s="225"/>
      <c r="G27" s="200"/>
      <c r="H27" s="201"/>
      <c r="I27" s="190" t="s">
        <v>96</v>
      </c>
      <c r="J27" s="191"/>
      <c r="K27" s="259"/>
      <c r="L27" s="260"/>
      <c r="M27" s="259"/>
      <c r="N27" s="260"/>
    </row>
    <row r="28" spans="1:14" ht="16.5" customHeight="1" x14ac:dyDescent="0.3">
      <c r="A28" s="281"/>
      <c r="B28" s="216" t="s">
        <v>130</v>
      </c>
      <c r="C28" s="217"/>
      <c r="D28" s="18" t="s">
        <v>67</v>
      </c>
      <c r="E28" s="194"/>
      <c r="F28" s="195"/>
      <c r="G28" s="203"/>
      <c r="H28" s="207"/>
      <c r="I28" s="188" t="s">
        <v>94</v>
      </c>
      <c r="J28" s="189"/>
      <c r="K28" s="263"/>
      <c r="L28" s="264"/>
      <c r="M28" s="263"/>
      <c r="N28" s="264"/>
    </row>
    <row r="29" spans="1:14" ht="31.2" x14ac:dyDescent="0.3">
      <c r="A29" s="281"/>
      <c r="B29" s="218"/>
      <c r="C29" s="219"/>
      <c r="D29" s="19" t="s">
        <v>68</v>
      </c>
      <c r="E29" s="222"/>
      <c r="F29" s="223"/>
      <c r="G29" s="205"/>
      <c r="H29" s="275"/>
      <c r="I29" s="190" t="s">
        <v>95</v>
      </c>
      <c r="J29" s="191"/>
      <c r="K29" s="261"/>
      <c r="L29" s="262"/>
      <c r="M29" s="261"/>
      <c r="N29" s="262"/>
    </row>
    <row r="30" spans="1:14" ht="17.25" customHeight="1" thickBot="1" x14ac:dyDescent="0.35">
      <c r="A30" s="281"/>
      <c r="B30" s="220"/>
      <c r="C30" s="221"/>
      <c r="D30" s="12" t="s">
        <v>69</v>
      </c>
      <c r="E30" s="224"/>
      <c r="F30" s="225"/>
      <c r="G30" s="200"/>
      <c r="H30" s="201"/>
      <c r="I30" s="190" t="s">
        <v>96</v>
      </c>
      <c r="J30" s="191"/>
      <c r="K30" s="259"/>
      <c r="L30" s="260"/>
      <c r="M30" s="259"/>
      <c r="N30" s="260"/>
    </row>
    <row r="31" spans="1:14" ht="16.5" customHeight="1" x14ac:dyDescent="0.3">
      <c r="A31" s="281"/>
      <c r="B31" s="216" t="s">
        <v>123</v>
      </c>
      <c r="C31" s="217"/>
      <c r="D31" s="18" t="s">
        <v>67</v>
      </c>
      <c r="E31" s="194"/>
      <c r="F31" s="195"/>
      <c r="G31" s="203"/>
      <c r="H31" s="207"/>
      <c r="I31" s="203"/>
      <c r="J31" s="204"/>
      <c r="K31" s="203"/>
      <c r="L31" s="204"/>
      <c r="M31" s="203"/>
      <c r="N31" s="204"/>
    </row>
    <row r="32" spans="1:14" ht="31.2" x14ac:dyDescent="0.3">
      <c r="A32" s="281"/>
      <c r="B32" s="218"/>
      <c r="C32" s="219"/>
      <c r="D32" s="19" t="s">
        <v>68</v>
      </c>
      <c r="E32" s="222"/>
      <c r="F32" s="223"/>
      <c r="G32" s="205"/>
      <c r="H32" s="275"/>
      <c r="I32" s="205"/>
      <c r="J32" s="206"/>
      <c r="K32" s="205"/>
      <c r="L32" s="206"/>
      <c r="M32" s="205"/>
      <c r="N32" s="206"/>
    </row>
    <row r="33" spans="1:14" ht="17.25" customHeight="1" thickBot="1" x14ac:dyDescent="0.35">
      <c r="A33" s="281"/>
      <c r="B33" s="220"/>
      <c r="C33" s="221"/>
      <c r="D33" s="12" t="s">
        <v>69</v>
      </c>
      <c r="E33" s="224"/>
      <c r="F33" s="225"/>
      <c r="G33" s="200"/>
      <c r="H33" s="201"/>
      <c r="I33" s="200"/>
      <c r="J33" s="202"/>
      <c r="K33" s="200"/>
      <c r="L33" s="202"/>
      <c r="M33" s="200"/>
      <c r="N33" s="202"/>
    </row>
    <row r="34" spans="1:14" ht="16.5" customHeight="1" x14ac:dyDescent="0.3">
      <c r="A34" s="281"/>
      <c r="B34" s="216" t="s">
        <v>70</v>
      </c>
      <c r="C34" s="217"/>
      <c r="D34" s="18" t="s">
        <v>67</v>
      </c>
      <c r="E34" s="194"/>
      <c r="F34" s="195"/>
      <c r="G34" s="203"/>
      <c r="H34" s="207"/>
      <c r="I34" s="203"/>
      <c r="J34" s="204"/>
      <c r="K34" s="203"/>
      <c r="L34" s="204"/>
      <c r="M34" s="203"/>
      <c r="N34" s="204"/>
    </row>
    <row r="35" spans="1:14" ht="31.2" x14ac:dyDescent="0.3">
      <c r="A35" s="281"/>
      <c r="B35" s="218"/>
      <c r="C35" s="219"/>
      <c r="D35" s="19" t="s">
        <v>68</v>
      </c>
      <c r="E35" s="222"/>
      <c r="F35" s="223"/>
      <c r="G35" s="205"/>
      <c r="H35" s="275"/>
      <c r="I35" s="205"/>
      <c r="J35" s="206"/>
      <c r="K35" s="205"/>
      <c r="L35" s="206"/>
      <c r="M35" s="205"/>
      <c r="N35" s="206"/>
    </row>
    <row r="36" spans="1:14" ht="17.25" customHeight="1" thickBot="1" x14ac:dyDescent="0.35">
      <c r="A36" s="281"/>
      <c r="B36" s="220"/>
      <c r="C36" s="221"/>
      <c r="D36" s="12" t="s">
        <v>69</v>
      </c>
      <c r="E36" s="224"/>
      <c r="F36" s="225"/>
      <c r="G36" s="200"/>
      <c r="H36" s="201"/>
      <c r="I36" s="200"/>
      <c r="J36" s="202"/>
      <c r="K36" s="200"/>
      <c r="L36" s="202"/>
      <c r="M36" s="200"/>
      <c r="N36" s="202"/>
    </row>
    <row r="37" spans="1:14" ht="16.5" customHeight="1" x14ac:dyDescent="0.3">
      <c r="A37" s="281"/>
      <c r="B37" s="216" t="s">
        <v>71</v>
      </c>
      <c r="C37" s="217"/>
      <c r="D37" s="18" t="s">
        <v>67</v>
      </c>
      <c r="E37" s="194"/>
      <c r="F37" s="195"/>
      <c r="G37" s="203"/>
      <c r="H37" s="207"/>
      <c r="I37" s="203"/>
      <c r="J37" s="204"/>
      <c r="K37" s="203"/>
      <c r="L37" s="204"/>
      <c r="M37" s="203"/>
      <c r="N37" s="204"/>
    </row>
    <row r="38" spans="1:14" ht="31.2" x14ac:dyDescent="0.3">
      <c r="A38" s="281"/>
      <c r="B38" s="218"/>
      <c r="C38" s="219"/>
      <c r="D38" s="19" t="s">
        <v>68</v>
      </c>
      <c r="E38" s="222"/>
      <c r="F38" s="223"/>
      <c r="G38" s="205"/>
      <c r="H38" s="275"/>
      <c r="I38" s="205"/>
      <c r="J38" s="206"/>
      <c r="K38" s="205"/>
      <c r="L38" s="206"/>
      <c r="M38" s="205"/>
      <c r="N38" s="206"/>
    </row>
    <row r="39" spans="1:14" ht="17.25" customHeight="1" thickBot="1" x14ac:dyDescent="0.35">
      <c r="A39" s="281"/>
      <c r="B39" s="220"/>
      <c r="C39" s="221"/>
      <c r="D39" s="12" t="s">
        <v>69</v>
      </c>
      <c r="E39" s="224"/>
      <c r="F39" s="225"/>
      <c r="G39" s="200"/>
      <c r="H39" s="201"/>
      <c r="I39" s="200"/>
      <c r="J39" s="202"/>
      <c r="K39" s="200"/>
      <c r="L39" s="202"/>
      <c r="M39" s="200"/>
      <c r="N39" s="202"/>
    </row>
    <row r="40" spans="1:14" ht="16.5" customHeight="1" x14ac:dyDescent="0.3">
      <c r="A40" s="281"/>
      <c r="B40" s="216" t="s">
        <v>75</v>
      </c>
      <c r="C40" s="217"/>
      <c r="D40" s="18" t="s">
        <v>67</v>
      </c>
      <c r="E40" s="194"/>
      <c r="F40" s="195"/>
      <c r="G40" s="203"/>
      <c r="H40" s="207"/>
      <c r="I40" s="203"/>
      <c r="J40" s="204"/>
      <c r="K40" s="203"/>
      <c r="L40" s="204"/>
      <c r="M40" s="203"/>
      <c r="N40" s="204"/>
    </row>
    <row r="41" spans="1:14" ht="31.2" x14ac:dyDescent="0.3">
      <c r="A41" s="281"/>
      <c r="B41" s="218"/>
      <c r="C41" s="219"/>
      <c r="D41" s="19" t="s">
        <v>68</v>
      </c>
      <c r="E41" s="222"/>
      <c r="F41" s="223"/>
      <c r="G41" s="205"/>
      <c r="H41" s="275"/>
      <c r="I41" s="205"/>
      <c r="J41" s="206"/>
      <c r="K41" s="205"/>
      <c r="L41" s="206"/>
      <c r="M41" s="205"/>
      <c r="N41" s="206"/>
    </row>
    <row r="42" spans="1:14" ht="17.25" customHeight="1" thickBot="1" x14ac:dyDescent="0.35">
      <c r="A42" s="281"/>
      <c r="B42" s="220"/>
      <c r="C42" s="221"/>
      <c r="D42" s="12" t="s">
        <v>69</v>
      </c>
      <c r="E42" s="224"/>
      <c r="F42" s="225"/>
      <c r="G42" s="200"/>
      <c r="H42" s="201"/>
      <c r="I42" s="200"/>
      <c r="J42" s="202"/>
      <c r="K42" s="200"/>
      <c r="L42" s="202"/>
      <c r="M42" s="200"/>
      <c r="N42" s="202"/>
    </row>
    <row r="43" spans="1:14" ht="16.5" customHeight="1" x14ac:dyDescent="0.3">
      <c r="A43" s="281"/>
      <c r="B43" s="216" t="s">
        <v>72</v>
      </c>
      <c r="C43" s="217"/>
      <c r="D43" s="18" t="s">
        <v>67</v>
      </c>
      <c r="E43" s="194"/>
      <c r="F43" s="195"/>
      <c r="G43" s="203"/>
      <c r="H43" s="207"/>
      <c r="I43" s="203"/>
      <c r="J43" s="204"/>
      <c r="K43" s="203"/>
      <c r="L43" s="204"/>
      <c r="M43" s="203"/>
      <c r="N43" s="204"/>
    </row>
    <row r="44" spans="1:14" ht="31.2" x14ac:dyDescent="0.3">
      <c r="A44" s="281"/>
      <c r="B44" s="218"/>
      <c r="C44" s="219"/>
      <c r="D44" s="19" t="s">
        <v>68</v>
      </c>
      <c r="E44" s="222"/>
      <c r="F44" s="223"/>
      <c r="G44" s="205"/>
      <c r="H44" s="275"/>
      <c r="I44" s="205"/>
      <c r="J44" s="206"/>
      <c r="K44" s="205"/>
      <c r="L44" s="206"/>
      <c r="M44" s="205"/>
      <c r="N44" s="206"/>
    </row>
    <row r="45" spans="1:14" ht="17.25" customHeight="1" thickBot="1" x14ac:dyDescent="0.35">
      <c r="A45" s="281"/>
      <c r="B45" s="220"/>
      <c r="C45" s="221"/>
      <c r="D45" s="12" t="s">
        <v>69</v>
      </c>
      <c r="E45" s="224"/>
      <c r="F45" s="225"/>
      <c r="G45" s="200"/>
      <c r="H45" s="201"/>
      <c r="I45" s="200"/>
      <c r="J45" s="202"/>
      <c r="K45" s="200"/>
      <c r="L45" s="202"/>
      <c r="M45" s="200"/>
      <c r="N45" s="202"/>
    </row>
    <row r="46" spans="1:14" ht="16.5" customHeight="1" x14ac:dyDescent="0.3">
      <c r="A46" s="281"/>
      <c r="B46" s="216" t="s">
        <v>73</v>
      </c>
      <c r="C46" s="217"/>
      <c r="D46" s="18" t="s">
        <v>67</v>
      </c>
      <c r="E46" s="194"/>
      <c r="F46" s="195"/>
      <c r="G46" s="203"/>
      <c r="H46" s="207"/>
      <c r="I46" s="203"/>
      <c r="J46" s="204"/>
      <c r="K46" s="203"/>
      <c r="L46" s="204"/>
      <c r="M46" s="203"/>
      <c r="N46" s="204"/>
    </row>
    <row r="47" spans="1:14" ht="31.2" x14ac:dyDescent="0.3">
      <c r="A47" s="281"/>
      <c r="B47" s="218"/>
      <c r="C47" s="219"/>
      <c r="D47" s="19" t="s">
        <v>68</v>
      </c>
      <c r="E47" s="222"/>
      <c r="F47" s="223"/>
      <c r="G47" s="205"/>
      <c r="H47" s="275"/>
      <c r="I47" s="205"/>
      <c r="J47" s="206"/>
      <c r="K47" s="205"/>
      <c r="L47" s="206"/>
      <c r="M47" s="205"/>
      <c r="N47" s="206"/>
    </row>
    <row r="48" spans="1:14" ht="17.25" customHeight="1" thickBot="1" x14ac:dyDescent="0.35">
      <c r="A48" s="281"/>
      <c r="B48" s="220"/>
      <c r="C48" s="221"/>
      <c r="D48" s="12" t="s">
        <v>69</v>
      </c>
      <c r="E48" s="224"/>
      <c r="F48" s="225"/>
      <c r="G48" s="200"/>
      <c r="H48" s="201"/>
      <c r="I48" s="200"/>
      <c r="J48" s="202"/>
      <c r="K48" s="200"/>
      <c r="L48" s="202"/>
      <c r="M48" s="200"/>
      <c r="N48" s="202"/>
    </row>
    <row r="49" spans="1:14" ht="16.5" customHeight="1" x14ac:dyDescent="0.3">
      <c r="A49" s="252" t="s">
        <v>101</v>
      </c>
      <c r="B49" s="277">
        <v>1</v>
      </c>
      <c r="C49" s="234" t="s">
        <v>83</v>
      </c>
      <c r="D49" s="235"/>
      <c r="E49" s="25" t="s">
        <v>62</v>
      </c>
      <c r="F49" s="8">
        <v>200000</v>
      </c>
      <c r="G49" s="43" t="s">
        <v>65</v>
      </c>
      <c r="H49" s="51">
        <v>201600</v>
      </c>
      <c r="I49" s="43" t="s">
        <v>62</v>
      </c>
      <c r="J49" s="8">
        <v>300000</v>
      </c>
      <c r="K49" s="43" t="s">
        <v>65</v>
      </c>
      <c r="L49" s="8">
        <v>200000</v>
      </c>
      <c r="M49" s="43" t="s">
        <v>62</v>
      </c>
      <c r="N49" s="8">
        <v>200000</v>
      </c>
    </row>
    <row r="50" spans="1:14" ht="16.5" customHeight="1" x14ac:dyDescent="0.3">
      <c r="A50" s="253"/>
      <c r="B50" s="278"/>
      <c r="C50" s="236"/>
      <c r="D50" s="237"/>
      <c r="E50" s="26" t="s">
        <v>61</v>
      </c>
      <c r="F50" s="9">
        <v>320000</v>
      </c>
      <c r="G50" s="44"/>
      <c r="H50" s="64"/>
      <c r="I50" s="44" t="s">
        <v>61</v>
      </c>
      <c r="J50" s="9">
        <v>620000</v>
      </c>
      <c r="K50" s="44"/>
      <c r="L50" s="9"/>
      <c r="M50" s="44" t="s">
        <v>61</v>
      </c>
      <c r="N50" s="9">
        <v>220000</v>
      </c>
    </row>
    <row r="51" spans="1:14" x14ac:dyDescent="0.3">
      <c r="A51" s="253"/>
      <c r="B51" s="278"/>
      <c r="C51" s="236"/>
      <c r="D51" s="237"/>
      <c r="E51" s="26"/>
      <c r="F51" s="27"/>
      <c r="G51" s="44"/>
      <c r="H51" s="64"/>
      <c r="I51" s="44" t="s">
        <v>63</v>
      </c>
      <c r="J51" s="9">
        <v>880000</v>
      </c>
      <c r="K51" s="44"/>
      <c r="L51" s="9"/>
      <c r="M51" s="44" t="s">
        <v>63</v>
      </c>
      <c r="N51" s="9">
        <v>438107</v>
      </c>
    </row>
    <row r="52" spans="1:14" ht="31.2" x14ac:dyDescent="0.3">
      <c r="A52" s="253"/>
      <c r="B52" s="278"/>
      <c r="C52" s="236"/>
      <c r="D52" s="237"/>
      <c r="E52" s="28"/>
      <c r="F52" s="29"/>
      <c r="G52" s="44"/>
      <c r="H52" s="65"/>
      <c r="I52" s="44" t="s">
        <v>85</v>
      </c>
      <c r="J52" s="9">
        <v>850000</v>
      </c>
      <c r="K52" s="44"/>
      <c r="L52" s="9"/>
      <c r="M52" s="44"/>
      <c r="N52" s="9"/>
    </row>
    <row r="53" spans="1:14" x14ac:dyDescent="0.3">
      <c r="A53" s="253"/>
      <c r="B53" s="278"/>
      <c r="C53" s="238"/>
      <c r="D53" s="239"/>
      <c r="E53" s="30"/>
      <c r="F53" s="31"/>
      <c r="G53" s="44"/>
      <c r="H53" s="65"/>
      <c r="I53" s="47" t="s">
        <v>64</v>
      </c>
      <c r="J53" s="27">
        <v>930000</v>
      </c>
      <c r="K53" s="47"/>
      <c r="L53" s="27"/>
      <c r="M53" s="47"/>
      <c r="N53" s="27"/>
    </row>
    <row r="54" spans="1:14" ht="16.5" customHeight="1" x14ac:dyDescent="0.3">
      <c r="A54" s="253"/>
      <c r="B54" s="278"/>
      <c r="C54" s="16" t="s">
        <v>84</v>
      </c>
      <c r="D54" s="15"/>
      <c r="E54" s="32"/>
      <c r="F54" s="9">
        <f>F50+F49</f>
        <v>520000</v>
      </c>
      <c r="G54" s="45"/>
      <c r="H54" s="52">
        <f>H49</f>
        <v>201600</v>
      </c>
      <c r="I54" s="45"/>
      <c r="J54" s="9">
        <f>SUM(J49:J53)</f>
        <v>3580000</v>
      </c>
      <c r="K54" s="45"/>
      <c r="L54" s="9">
        <f>L49</f>
        <v>200000</v>
      </c>
      <c r="M54" s="45"/>
      <c r="N54" s="9">
        <f>SUM(N49:N53)</f>
        <v>858107</v>
      </c>
    </row>
    <row r="55" spans="1:14" ht="16.5" customHeight="1" thickBot="1" x14ac:dyDescent="0.35">
      <c r="A55" s="253"/>
      <c r="B55" s="278"/>
      <c r="C55" s="282" t="s">
        <v>74</v>
      </c>
      <c r="D55" s="283"/>
      <c r="E55" s="33"/>
      <c r="F55" s="27">
        <v>520000</v>
      </c>
      <c r="G55" s="46"/>
      <c r="H55" s="53">
        <v>200000</v>
      </c>
      <c r="I55" s="46"/>
      <c r="J55" s="27">
        <v>2000000</v>
      </c>
      <c r="K55" s="46"/>
      <c r="L55" s="27">
        <v>200000</v>
      </c>
      <c r="M55" s="46"/>
      <c r="N55" s="27">
        <v>858107</v>
      </c>
    </row>
    <row r="56" spans="1:14" ht="16.5" hidden="1" customHeight="1" x14ac:dyDescent="0.3">
      <c r="A56" s="253"/>
      <c r="B56" s="278"/>
      <c r="C56" s="13"/>
      <c r="D56" s="22"/>
      <c r="E56" s="30"/>
      <c r="F56" s="31"/>
      <c r="G56" s="44"/>
      <c r="H56" s="65"/>
      <c r="I56" s="44"/>
      <c r="J56" s="11"/>
      <c r="K56" s="44"/>
      <c r="L56" s="11"/>
      <c r="M56" s="44"/>
      <c r="N56" s="11"/>
    </row>
    <row r="57" spans="1:14" ht="16.5" hidden="1" customHeight="1" x14ac:dyDescent="0.3">
      <c r="A57" s="253"/>
      <c r="B57" s="278"/>
      <c r="C57" s="13"/>
      <c r="D57" s="22"/>
      <c r="E57" s="30"/>
      <c r="F57" s="31"/>
      <c r="G57" s="44"/>
      <c r="H57" s="65"/>
      <c r="I57" s="44"/>
      <c r="J57" s="11"/>
      <c r="K57" s="44"/>
      <c r="L57" s="11"/>
      <c r="M57" s="44"/>
      <c r="N57" s="11"/>
    </row>
    <row r="58" spans="1:14" ht="16.5" hidden="1" customHeight="1" x14ac:dyDescent="0.3">
      <c r="A58" s="253"/>
      <c r="B58" s="278"/>
      <c r="C58" s="13"/>
      <c r="D58" s="22"/>
      <c r="E58" s="30"/>
      <c r="F58" s="31"/>
      <c r="G58" s="44"/>
      <c r="H58" s="65"/>
      <c r="I58" s="44"/>
      <c r="J58" s="11"/>
      <c r="K58" s="44"/>
      <c r="L58" s="11"/>
      <c r="M58" s="44"/>
      <c r="N58" s="11"/>
    </row>
    <row r="59" spans="1:14" ht="16.5" hidden="1" customHeight="1" x14ac:dyDescent="0.3">
      <c r="A59" s="253"/>
      <c r="B59" s="278"/>
      <c r="C59" s="13"/>
      <c r="D59" s="22"/>
      <c r="E59" s="30"/>
      <c r="F59" s="31"/>
      <c r="G59" s="44"/>
      <c r="H59" s="65"/>
      <c r="I59" s="44"/>
      <c r="J59" s="11"/>
      <c r="K59" s="44"/>
      <c r="L59" s="11"/>
      <c r="M59" s="44"/>
      <c r="N59" s="11"/>
    </row>
    <row r="60" spans="1:14" ht="17.25" hidden="1" customHeight="1" x14ac:dyDescent="0.3">
      <c r="A60" s="253"/>
      <c r="B60" s="278"/>
      <c r="C60" s="14"/>
      <c r="D60" s="23"/>
      <c r="E60" s="34"/>
      <c r="F60" s="35"/>
      <c r="G60" s="47"/>
      <c r="H60" s="66"/>
      <c r="I60" s="47"/>
      <c r="J60" s="69"/>
      <c r="K60" s="47"/>
      <c r="L60" s="69"/>
      <c r="M60" s="47"/>
      <c r="N60" s="69"/>
    </row>
    <row r="61" spans="1:14" ht="16.5" customHeight="1" x14ac:dyDescent="0.3">
      <c r="A61" s="253"/>
      <c r="B61" s="267">
        <v>2</v>
      </c>
      <c r="C61" s="234" t="s">
        <v>83</v>
      </c>
      <c r="D61" s="235"/>
      <c r="E61" s="33"/>
      <c r="F61" s="10"/>
      <c r="G61" s="48"/>
      <c r="H61" s="55"/>
      <c r="I61" s="48"/>
      <c r="J61" s="10"/>
      <c r="K61" s="26" t="s">
        <v>61</v>
      </c>
      <c r="L61" s="9">
        <v>320000</v>
      </c>
      <c r="M61" s="48"/>
      <c r="N61" s="10"/>
    </row>
    <row r="62" spans="1:14" ht="16.5" customHeight="1" x14ac:dyDescent="0.3">
      <c r="A62" s="253"/>
      <c r="B62" s="268"/>
      <c r="C62" s="236"/>
      <c r="D62" s="237"/>
      <c r="E62" s="30"/>
      <c r="F62" s="11"/>
      <c r="G62" s="49"/>
      <c r="H62" s="54"/>
      <c r="I62" s="49"/>
      <c r="J62" s="11"/>
      <c r="K62" s="49"/>
      <c r="L62" s="11"/>
      <c r="M62" s="49"/>
      <c r="N62" s="11"/>
    </row>
    <row r="63" spans="1:14" ht="16.5" customHeight="1" x14ac:dyDescent="0.3">
      <c r="A63" s="253"/>
      <c r="B63" s="268"/>
      <c r="C63" s="236"/>
      <c r="D63" s="237"/>
      <c r="E63" s="30"/>
      <c r="F63" s="11"/>
      <c r="G63" s="49"/>
      <c r="H63" s="54"/>
      <c r="I63" s="49"/>
      <c r="J63" s="11"/>
      <c r="K63" s="49"/>
      <c r="L63" s="11"/>
      <c r="M63" s="49"/>
      <c r="N63" s="11"/>
    </row>
    <row r="64" spans="1:14" ht="16.5" customHeight="1" x14ac:dyDescent="0.3">
      <c r="A64" s="253"/>
      <c r="B64" s="268"/>
      <c r="C64" s="236"/>
      <c r="D64" s="237"/>
      <c r="E64" s="30"/>
      <c r="F64" s="11"/>
      <c r="G64" s="87"/>
      <c r="H64" s="54"/>
      <c r="I64" s="49"/>
      <c r="J64" s="11"/>
      <c r="K64" s="49"/>
      <c r="L64" s="11"/>
      <c r="M64" s="49"/>
      <c r="N64" s="11"/>
    </row>
    <row r="65" spans="1:16" ht="16.5" customHeight="1" x14ac:dyDescent="0.3">
      <c r="A65" s="253"/>
      <c r="B65" s="268"/>
      <c r="C65" s="238"/>
      <c r="D65" s="239"/>
      <c r="E65" s="30"/>
      <c r="F65" s="11"/>
      <c r="G65" s="49"/>
      <c r="H65" s="54"/>
      <c r="I65" s="49"/>
      <c r="J65" s="11"/>
      <c r="K65" s="49"/>
      <c r="L65" s="11"/>
      <c r="M65" s="49"/>
      <c r="N65" s="11"/>
    </row>
    <row r="66" spans="1:16" ht="16.5" customHeight="1" x14ac:dyDescent="0.3">
      <c r="A66" s="253"/>
      <c r="B66" s="268"/>
      <c r="C66" s="16" t="s">
        <v>84</v>
      </c>
      <c r="D66" s="15"/>
      <c r="E66" s="30"/>
      <c r="F66" s="11"/>
      <c r="G66" s="49"/>
      <c r="H66" s="54"/>
      <c r="I66" s="49"/>
      <c r="J66" s="11"/>
      <c r="K66" s="49"/>
      <c r="L66" s="11"/>
      <c r="M66" s="49"/>
      <c r="N66" s="11"/>
    </row>
    <row r="67" spans="1:16" ht="16.5" hidden="1" customHeight="1" x14ac:dyDescent="0.3">
      <c r="A67" s="253"/>
      <c r="B67" s="268"/>
      <c r="C67" s="17" t="s">
        <v>74</v>
      </c>
      <c r="D67" s="24"/>
      <c r="E67" s="30"/>
      <c r="F67" s="11"/>
      <c r="G67" s="49"/>
      <c r="H67" s="54"/>
      <c r="I67" s="49"/>
      <c r="J67" s="11"/>
      <c r="K67" s="49"/>
      <c r="L67" s="11"/>
      <c r="M67" s="49"/>
      <c r="N67" s="11"/>
    </row>
    <row r="68" spans="1:16" ht="16.5" hidden="1" customHeight="1" x14ac:dyDescent="0.3">
      <c r="A68" s="253"/>
      <c r="B68" s="268"/>
      <c r="C68" s="13"/>
      <c r="D68" s="22"/>
      <c r="E68" s="30"/>
      <c r="F68" s="11"/>
      <c r="G68" s="49"/>
      <c r="H68" s="54"/>
      <c r="I68" s="49"/>
      <c r="J68" s="11"/>
      <c r="K68" s="49"/>
      <c r="L68" s="11"/>
      <c r="M68" s="49"/>
      <c r="N68" s="11"/>
    </row>
    <row r="69" spans="1:16" ht="16.5" hidden="1" customHeight="1" x14ac:dyDescent="0.3">
      <c r="A69" s="253"/>
      <c r="B69" s="268"/>
      <c r="C69" s="13"/>
      <c r="D69" s="22"/>
      <c r="E69" s="30"/>
      <c r="F69" s="11"/>
      <c r="G69" s="49"/>
      <c r="H69" s="54"/>
      <c r="I69" s="49"/>
      <c r="J69" s="11"/>
      <c r="K69" s="49"/>
      <c r="L69" s="11"/>
      <c r="M69" s="49"/>
      <c r="N69" s="11"/>
    </row>
    <row r="70" spans="1:16" ht="16.5" hidden="1" customHeight="1" x14ac:dyDescent="0.3">
      <c r="A70" s="253"/>
      <c r="B70" s="268"/>
      <c r="C70" s="13"/>
      <c r="D70" s="22"/>
      <c r="E70" s="30"/>
      <c r="F70" s="11"/>
      <c r="G70" s="49"/>
      <c r="H70" s="54"/>
      <c r="I70" s="49"/>
      <c r="J70" s="11"/>
      <c r="K70" s="49"/>
      <c r="L70" s="11"/>
      <c r="M70" s="49"/>
      <c r="N70" s="11"/>
    </row>
    <row r="71" spans="1:16" ht="16.5" hidden="1" customHeight="1" x14ac:dyDescent="0.3">
      <c r="A71" s="253"/>
      <c r="B71" s="268"/>
      <c r="C71" s="13"/>
      <c r="D71" s="22"/>
      <c r="E71" s="30"/>
      <c r="F71" s="11"/>
      <c r="G71" s="49"/>
      <c r="H71" s="54"/>
      <c r="I71" s="49"/>
      <c r="J71" s="11"/>
      <c r="K71" s="49"/>
      <c r="L71" s="11"/>
      <c r="M71" s="49"/>
      <c r="N71" s="11"/>
    </row>
    <row r="72" spans="1:16" ht="16.5" customHeight="1" thickBot="1" x14ac:dyDescent="0.35">
      <c r="A72" s="254"/>
      <c r="B72" s="269"/>
      <c r="C72" s="270" t="s">
        <v>74</v>
      </c>
      <c r="D72" s="271"/>
      <c r="E72" s="30"/>
      <c r="F72" s="11"/>
      <c r="G72" s="49"/>
      <c r="H72" s="54"/>
      <c r="I72" s="49"/>
      <c r="J72" s="11"/>
      <c r="K72" s="49"/>
      <c r="L72" s="9">
        <v>317580</v>
      </c>
      <c r="M72" s="49"/>
      <c r="N72" s="11"/>
    </row>
    <row r="73" spans="1:16" ht="16.5" customHeight="1" thickBot="1" x14ac:dyDescent="0.35">
      <c r="A73" s="254"/>
      <c r="B73" s="272" t="s">
        <v>102</v>
      </c>
      <c r="C73" s="273"/>
      <c r="D73" s="274"/>
      <c r="E73" s="265">
        <v>520000</v>
      </c>
      <c r="F73" s="266"/>
      <c r="G73" s="265">
        <v>200000</v>
      </c>
      <c r="H73" s="288"/>
      <c r="I73" s="265">
        <v>2000000</v>
      </c>
      <c r="J73" s="266"/>
      <c r="K73" s="265">
        <v>517580</v>
      </c>
      <c r="L73" s="266"/>
      <c r="M73" s="265">
        <v>858107</v>
      </c>
      <c r="N73" s="266"/>
      <c r="P73" s="88"/>
    </row>
    <row r="74" spans="1:16" ht="16.5" customHeight="1" thickBot="1" x14ac:dyDescent="0.35">
      <c r="A74" s="254"/>
      <c r="B74" s="272" t="s">
        <v>105</v>
      </c>
      <c r="C74" s="273"/>
      <c r="D74" s="274"/>
      <c r="E74" s="265">
        <v>6000000</v>
      </c>
      <c r="F74" s="266"/>
      <c r="G74" s="265">
        <v>6000000</v>
      </c>
      <c r="H74" s="266"/>
      <c r="I74" s="265">
        <v>6000000</v>
      </c>
      <c r="J74" s="266"/>
      <c r="K74" s="265">
        <v>6000000</v>
      </c>
      <c r="L74" s="266"/>
      <c r="M74" s="265">
        <v>6000000</v>
      </c>
      <c r="N74" s="266"/>
    </row>
    <row r="75" spans="1:16" ht="17.25" customHeight="1" thickBot="1" x14ac:dyDescent="0.35">
      <c r="A75" s="254"/>
      <c r="B75" s="272" t="s">
        <v>103</v>
      </c>
      <c r="C75" s="273"/>
      <c r="D75" s="274"/>
      <c r="E75" s="265">
        <f>SUM(E74-E73)</f>
        <v>5480000</v>
      </c>
      <c r="F75" s="266"/>
      <c r="G75" s="265">
        <f>SUM(G74-G73)</f>
        <v>5800000</v>
      </c>
      <c r="H75" s="288"/>
      <c r="I75" s="265">
        <f>SUM(I74-I73)</f>
        <v>4000000</v>
      </c>
      <c r="J75" s="266"/>
      <c r="K75" s="265">
        <v>5482420</v>
      </c>
      <c r="L75" s="266"/>
      <c r="M75" s="265">
        <v>5000000</v>
      </c>
      <c r="N75" s="266"/>
    </row>
    <row r="76" spans="1:16" ht="31.5" customHeight="1" x14ac:dyDescent="0.3">
      <c r="A76" s="286" t="s">
        <v>59</v>
      </c>
      <c r="B76" s="240" t="s">
        <v>76</v>
      </c>
      <c r="C76" s="240"/>
      <c r="D76" s="240"/>
      <c r="E76" s="36" t="s">
        <v>45</v>
      </c>
      <c r="F76" s="37">
        <v>5960</v>
      </c>
      <c r="G76" s="45" t="s">
        <v>81</v>
      </c>
      <c r="H76" s="56">
        <v>201600</v>
      </c>
      <c r="I76" s="45" t="s">
        <v>82</v>
      </c>
      <c r="J76" s="39">
        <v>300000</v>
      </c>
      <c r="K76" s="45" t="s">
        <v>290</v>
      </c>
      <c r="L76" s="39">
        <v>200000</v>
      </c>
      <c r="M76" s="45" t="s">
        <v>176</v>
      </c>
      <c r="N76" s="39">
        <v>100000</v>
      </c>
    </row>
    <row r="77" spans="1:16" ht="16.5" customHeight="1" x14ac:dyDescent="0.3">
      <c r="A77" s="286"/>
      <c r="B77" s="241"/>
      <c r="C77" s="241"/>
      <c r="D77" s="241"/>
      <c r="E77" s="38" t="s">
        <v>46</v>
      </c>
      <c r="F77" s="39">
        <v>126</v>
      </c>
      <c r="G77" s="45"/>
      <c r="H77" s="56"/>
      <c r="I77" s="45"/>
      <c r="J77" s="39"/>
      <c r="K77" s="45"/>
      <c r="L77" s="39"/>
      <c r="M77" s="45" t="s">
        <v>177</v>
      </c>
      <c r="N77" s="39">
        <v>100000</v>
      </c>
    </row>
    <row r="78" spans="1:16" ht="16.5" customHeight="1" x14ac:dyDescent="0.3">
      <c r="A78" s="286"/>
      <c r="B78" s="241"/>
      <c r="C78" s="241"/>
      <c r="D78" s="241"/>
      <c r="E78" s="38" t="s">
        <v>48</v>
      </c>
      <c r="F78" s="39">
        <v>1012</v>
      </c>
      <c r="G78" s="45"/>
      <c r="H78" s="56"/>
      <c r="I78" s="45"/>
      <c r="J78" s="39"/>
      <c r="K78" s="45"/>
      <c r="L78" s="39"/>
      <c r="M78" s="45"/>
      <c r="N78" s="39"/>
    </row>
    <row r="79" spans="1:16" ht="16.5" customHeight="1" x14ac:dyDescent="0.3">
      <c r="A79" s="286"/>
      <c r="B79" s="241"/>
      <c r="C79" s="241"/>
      <c r="D79" s="241"/>
      <c r="E79" s="38" t="s">
        <v>47</v>
      </c>
      <c r="F79" s="39">
        <v>2000</v>
      </c>
      <c r="G79" s="45"/>
      <c r="H79" s="56"/>
      <c r="I79" s="45"/>
      <c r="J79" s="70"/>
      <c r="K79" s="45"/>
      <c r="L79" s="70"/>
      <c r="M79" s="45"/>
      <c r="N79" s="70"/>
    </row>
    <row r="80" spans="1:16" ht="16.5" customHeight="1" x14ac:dyDescent="0.3">
      <c r="A80" s="286"/>
      <c r="B80" s="241"/>
      <c r="C80" s="241"/>
      <c r="D80" s="241"/>
      <c r="E80" s="40" t="s">
        <v>49</v>
      </c>
      <c r="F80" s="39">
        <v>15000</v>
      </c>
      <c r="G80" s="45"/>
      <c r="H80" s="57"/>
      <c r="I80" s="45"/>
      <c r="J80" s="70"/>
      <c r="K80" s="45"/>
      <c r="L80" s="70"/>
      <c r="M80" s="45"/>
      <c r="N80" s="70"/>
    </row>
    <row r="81" spans="1:14" ht="16.5" customHeight="1" x14ac:dyDescent="0.3">
      <c r="A81" s="286"/>
      <c r="B81" s="241"/>
      <c r="C81" s="241"/>
      <c r="D81" s="241"/>
      <c r="E81" s="40" t="s">
        <v>50</v>
      </c>
      <c r="F81" s="39">
        <v>170000</v>
      </c>
      <c r="G81" s="45"/>
      <c r="H81" s="57"/>
      <c r="I81" s="45"/>
      <c r="J81" s="39"/>
      <c r="K81" s="45"/>
      <c r="L81" s="39"/>
      <c r="M81" s="45"/>
      <c r="N81" s="39"/>
    </row>
    <row r="82" spans="1:14" ht="16.5" customHeight="1" thickBot="1" x14ac:dyDescent="0.35">
      <c r="A82" s="286"/>
      <c r="B82" s="241"/>
      <c r="C82" s="241"/>
      <c r="D82" s="241"/>
      <c r="E82" s="40" t="s">
        <v>51</v>
      </c>
      <c r="F82" s="59">
        <v>5902</v>
      </c>
      <c r="G82" s="45"/>
      <c r="H82" s="63"/>
      <c r="I82" s="45"/>
      <c r="J82" s="59"/>
      <c r="K82" s="45"/>
      <c r="L82" s="59"/>
      <c r="M82" s="45"/>
      <c r="N82" s="59"/>
    </row>
    <row r="83" spans="1:14" ht="17.25" customHeight="1" thickBot="1" x14ac:dyDescent="0.35">
      <c r="A83" s="286"/>
      <c r="B83" s="242"/>
      <c r="C83" s="242"/>
      <c r="D83" s="242"/>
      <c r="E83" s="58" t="s">
        <v>44</v>
      </c>
      <c r="F83" s="60">
        <f>SUM(F76:F82)</f>
        <v>200000</v>
      </c>
      <c r="G83" s="61" t="s">
        <v>44</v>
      </c>
      <c r="H83" s="67">
        <f>H76</f>
        <v>201600</v>
      </c>
      <c r="I83" s="61" t="s">
        <v>44</v>
      </c>
      <c r="J83" s="60">
        <f>J76</f>
        <v>300000</v>
      </c>
      <c r="K83" s="73" t="s">
        <v>125</v>
      </c>
      <c r="L83" s="60">
        <f>SUM(L76:L82)</f>
        <v>200000</v>
      </c>
      <c r="M83" s="73" t="s">
        <v>125</v>
      </c>
      <c r="N83" s="60">
        <f>SUM(N76:N82)</f>
        <v>200000</v>
      </c>
    </row>
    <row r="84" spans="1:14" ht="16.5" customHeight="1" x14ac:dyDescent="0.3">
      <c r="A84" s="286"/>
      <c r="B84" s="240" t="s">
        <v>77</v>
      </c>
      <c r="C84" s="240"/>
      <c r="D84" s="240"/>
      <c r="E84" s="41" t="s">
        <v>168</v>
      </c>
      <c r="F84" s="42"/>
      <c r="G84" s="50"/>
      <c r="H84" s="68"/>
      <c r="I84" s="50" t="s">
        <v>166</v>
      </c>
      <c r="J84" s="37">
        <v>620000</v>
      </c>
      <c r="K84" s="41" t="s">
        <v>168</v>
      </c>
      <c r="L84" s="37"/>
      <c r="M84" s="50" t="s">
        <v>169</v>
      </c>
      <c r="N84" s="37"/>
    </row>
    <row r="85" spans="1:14" ht="16.5" customHeight="1" x14ac:dyDescent="0.3">
      <c r="A85" s="286"/>
      <c r="B85" s="241"/>
      <c r="C85" s="241"/>
      <c r="D85" s="241"/>
      <c r="E85" s="40" t="s">
        <v>52</v>
      </c>
      <c r="F85" s="39">
        <v>5940</v>
      </c>
      <c r="G85" s="45"/>
      <c r="H85" s="57"/>
      <c r="I85" s="45" t="s">
        <v>167</v>
      </c>
      <c r="J85" s="39">
        <v>880000</v>
      </c>
      <c r="K85" s="40" t="s">
        <v>291</v>
      </c>
      <c r="L85" s="39">
        <v>2960</v>
      </c>
      <c r="M85" s="45" t="s">
        <v>178</v>
      </c>
      <c r="N85" s="39">
        <v>100000</v>
      </c>
    </row>
    <row r="86" spans="1:14" ht="16.5" customHeight="1" x14ac:dyDescent="0.3">
      <c r="A86" s="286"/>
      <c r="B86" s="241"/>
      <c r="C86" s="241"/>
      <c r="D86" s="241"/>
      <c r="E86" s="40" t="s">
        <v>53</v>
      </c>
      <c r="F86" s="39">
        <v>10</v>
      </c>
      <c r="G86" s="45"/>
      <c r="H86" s="57"/>
      <c r="I86" s="71"/>
      <c r="J86" s="39"/>
      <c r="K86" s="40" t="s">
        <v>292</v>
      </c>
      <c r="L86" s="39">
        <v>75000</v>
      </c>
      <c r="M86" s="45" t="s">
        <v>179</v>
      </c>
      <c r="N86" s="39">
        <v>120000</v>
      </c>
    </row>
    <row r="87" spans="1:14" ht="31.2" x14ac:dyDescent="0.3">
      <c r="A87" s="286"/>
      <c r="B87" s="241"/>
      <c r="C87" s="241"/>
      <c r="D87" s="241"/>
      <c r="E87" s="40" t="s">
        <v>54</v>
      </c>
      <c r="F87" s="39">
        <v>135</v>
      </c>
      <c r="G87" s="45"/>
      <c r="H87" s="57"/>
      <c r="I87" s="45"/>
      <c r="J87" s="39"/>
      <c r="K87" s="40" t="s">
        <v>293</v>
      </c>
      <c r="L87" s="39">
        <v>239620</v>
      </c>
      <c r="M87" s="45" t="s">
        <v>170</v>
      </c>
      <c r="N87" s="39"/>
    </row>
    <row r="88" spans="1:14" ht="16.5" customHeight="1" x14ac:dyDescent="0.3">
      <c r="A88" s="286"/>
      <c r="B88" s="241"/>
      <c r="C88" s="241"/>
      <c r="D88" s="241"/>
      <c r="E88" s="40" t="s">
        <v>55</v>
      </c>
      <c r="F88" s="39">
        <v>180</v>
      </c>
      <c r="G88" s="45"/>
      <c r="H88" s="57"/>
      <c r="I88" s="45"/>
      <c r="J88" s="39"/>
      <c r="M88" s="45" t="s">
        <v>171</v>
      </c>
      <c r="N88" s="39">
        <v>8720</v>
      </c>
    </row>
    <row r="89" spans="1:14" ht="16.5" customHeight="1" x14ac:dyDescent="0.3">
      <c r="A89" s="286"/>
      <c r="B89" s="241"/>
      <c r="C89" s="241"/>
      <c r="D89" s="241"/>
      <c r="E89" s="40" t="s">
        <v>56</v>
      </c>
      <c r="F89" s="39">
        <v>4520</v>
      </c>
      <c r="G89" s="45"/>
      <c r="H89" s="57"/>
      <c r="I89" s="45"/>
      <c r="J89" s="39"/>
      <c r="K89" s="40"/>
      <c r="L89" s="39"/>
      <c r="M89" s="45" t="s">
        <v>172</v>
      </c>
      <c r="N89" s="39">
        <v>6000</v>
      </c>
    </row>
    <row r="90" spans="1:14" ht="31.2" x14ac:dyDescent="0.3">
      <c r="A90" s="286"/>
      <c r="B90" s="241"/>
      <c r="C90" s="241"/>
      <c r="D90" s="241"/>
      <c r="E90" s="40" t="s">
        <v>57</v>
      </c>
      <c r="F90" s="39">
        <v>300000</v>
      </c>
      <c r="G90" s="45"/>
      <c r="H90" s="57"/>
      <c r="I90" s="45"/>
      <c r="J90" s="70"/>
      <c r="K90" s="40"/>
      <c r="L90" s="70"/>
      <c r="M90" s="45" t="s">
        <v>173</v>
      </c>
      <c r="N90" s="39">
        <v>1500</v>
      </c>
    </row>
    <row r="91" spans="1:14" ht="31.2" x14ac:dyDescent="0.3">
      <c r="A91" s="286"/>
      <c r="B91" s="241"/>
      <c r="C91" s="241"/>
      <c r="D91" s="241"/>
      <c r="E91" s="40" t="s">
        <v>58</v>
      </c>
      <c r="F91" s="59">
        <v>9215</v>
      </c>
      <c r="G91" s="45"/>
      <c r="H91" s="57"/>
      <c r="I91" s="45"/>
      <c r="J91" s="72"/>
      <c r="K91" s="40"/>
      <c r="L91" s="72"/>
      <c r="M91" s="45" t="s">
        <v>174</v>
      </c>
      <c r="N91" s="39">
        <v>487</v>
      </c>
    </row>
    <row r="92" spans="1:14" x14ac:dyDescent="0.3">
      <c r="A92" s="286"/>
      <c r="B92" s="241"/>
      <c r="C92" s="241"/>
      <c r="D92" s="241"/>
      <c r="E92" s="45"/>
      <c r="F92" s="57"/>
      <c r="G92" s="45"/>
      <c r="H92" s="57"/>
      <c r="I92" s="45"/>
      <c r="J92" s="72"/>
      <c r="K92" s="45"/>
      <c r="L92" s="72"/>
      <c r="M92" s="45" t="s">
        <v>175</v>
      </c>
      <c r="N92" s="39">
        <v>1400</v>
      </c>
    </row>
    <row r="93" spans="1:14" x14ac:dyDescent="0.3">
      <c r="A93" s="286"/>
      <c r="B93" s="241"/>
      <c r="C93" s="241"/>
      <c r="D93" s="241"/>
      <c r="E93" s="45"/>
      <c r="F93" s="57"/>
      <c r="G93" s="45"/>
      <c r="H93" s="57"/>
      <c r="I93" s="45"/>
      <c r="J93" s="72"/>
      <c r="K93" s="45"/>
      <c r="L93" s="72"/>
      <c r="M93" s="45" t="s">
        <v>180</v>
      </c>
      <c r="N93" s="39">
        <v>250000</v>
      </c>
    </row>
    <row r="94" spans="1:14" ht="16.2" thickBot="1" x14ac:dyDescent="0.35">
      <c r="A94" s="286"/>
      <c r="B94" s="241"/>
      <c r="C94" s="241"/>
      <c r="D94" s="241"/>
      <c r="E94" s="45"/>
      <c r="F94" s="57"/>
      <c r="G94" s="45"/>
      <c r="H94" s="57"/>
      <c r="I94" s="45"/>
      <c r="J94" s="72"/>
      <c r="K94" s="45"/>
      <c r="L94" s="72"/>
      <c r="M94" s="45" t="s">
        <v>181</v>
      </c>
      <c r="N94" s="39">
        <v>170000</v>
      </c>
    </row>
    <row r="95" spans="1:14" ht="16.5" customHeight="1" thickBot="1" x14ac:dyDescent="0.35">
      <c r="A95" s="286"/>
      <c r="B95" s="241"/>
      <c r="C95" s="241"/>
      <c r="D95" s="241"/>
      <c r="E95" s="62" t="s">
        <v>44</v>
      </c>
      <c r="F95" s="60">
        <f>SUM(F84:F94)</f>
        <v>320000</v>
      </c>
      <c r="G95" s="73" t="s">
        <v>125</v>
      </c>
      <c r="H95" s="57"/>
      <c r="I95" s="61" t="s">
        <v>44</v>
      </c>
      <c r="J95" s="60">
        <f>J85+J84</f>
        <v>1500000</v>
      </c>
      <c r="K95" s="73" t="s">
        <v>125</v>
      </c>
      <c r="L95" s="60">
        <f>SUM(L84:L94)</f>
        <v>317580</v>
      </c>
      <c r="M95" s="73" t="s">
        <v>125</v>
      </c>
      <c r="N95" s="60">
        <f>SUM(N84:N94)</f>
        <v>658107</v>
      </c>
    </row>
    <row r="96" spans="1:14" ht="16.5" customHeight="1" x14ac:dyDescent="0.3">
      <c r="A96" s="286"/>
      <c r="B96" s="240" t="s">
        <v>126</v>
      </c>
      <c r="C96" s="240"/>
      <c r="D96" s="240"/>
      <c r="E96" s="41"/>
      <c r="F96" s="37"/>
      <c r="G96" s="50"/>
      <c r="H96" s="68"/>
      <c r="I96" s="50" t="s">
        <v>79</v>
      </c>
      <c r="J96" s="37">
        <v>530000</v>
      </c>
      <c r="K96" s="50"/>
      <c r="L96" s="37"/>
      <c r="M96" s="50"/>
      <c r="N96" s="37"/>
    </row>
    <row r="97" spans="1:14" ht="16.5" customHeight="1" x14ac:dyDescent="0.3">
      <c r="A97" s="286"/>
      <c r="B97" s="241"/>
      <c r="C97" s="241"/>
      <c r="D97" s="241"/>
      <c r="E97" s="40"/>
      <c r="F97" s="39"/>
      <c r="G97" s="45"/>
      <c r="H97" s="57"/>
      <c r="I97" s="45" t="s">
        <v>78</v>
      </c>
      <c r="J97" s="39">
        <v>320000</v>
      </c>
      <c r="K97" s="45"/>
      <c r="L97" s="39"/>
      <c r="M97" s="45"/>
      <c r="N97" s="39"/>
    </row>
    <row r="98" spans="1:14" ht="16.5" customHeight="1" x14ac:dyDescent="0.3">
      <c r="A98" s="286"/>
      <c r="B98" s="241"/>
      <c r="C98" s="241"/>
      <c r="D98" s="241"/>
      <c r="E98" s="40"/>
      <c r="F98" s="39"/>
      <c r="G98" s="45"/>
      <c r="H98" s="57"/>
      <c r="I98" s="45" t="s">
        <v>80</v>
      </c>
      <c r="J98" s="59">
        <v>500000</v>
      </c>
      <c r="K98" s="45"/>
      <c r="L98" s="59"/>
      <c r="M98" s="45"/>
      <c r="N98" s="59"/>
    </row>
    <row r="99" spans="1:14" ht="16.5" customHeight="1" thickBot="1" x14ac:dyDescent="0.35">
      <c r="A99" s="286"/>
      <c r="B99" s="241"/>
      <c r="C99" s="241"/>
      <c r="D99" s="241"/>
      <c r="E99" s="74"/>
      <c r="F99" s="59"/>
      <c r="G99" s="46"/>
      <c r="H99" s="63"/>
      <c r="I99" s="75"/>
      <c r="J99" s="76"/>
      <c r="K99" s="75"/>
      <c r="L99" s="76"/>
      <c r="M99" s="75"/>
      <c r="N99" s="76"/>
    </row>
    <row r="100" spans="1:14" ht="16.5" customHeight="1" thickBot="1" x14ac:dyDescent="0.35">
      <c r="A100" s="286"/>
      <c r="B100" s="242"/>
      <c r="C100" s="242"/>
      <c r="D100" s="242"/>
      <c r="E100" s="75" t="s">
        <v>125</v>
      </c>
      <c r="F100" s="59"/>
      <c r="G100" s="75" t="s">
        <v>125</v>
      </c>
      <c r="H100" s="63"/>
      <c r="I100" s="75" t="s">
        <v>44</v>
      </c>
      <c r="J100" s="77">
        <f>J96+J97+J98</f>
        <v>1350000</v>
      </c>
      <c r="K100" s="73" t="s">
        <v>125</v>
      </c>
      <c r="L100" s="77"/>
      <c r="M100" s="73" t="s">
        <v>125</v>
      </c>
      <c r="N100" s="77"/>
    </row>
    <row r="101" spans="1:14" ht="16.5" customHeight="1" x14ac:dyDescent="0.3">
      <c r="A101" s="286"/>
      <c r="B101" s="240" t="s">
        <v>127</v>
      </c>
      <c r="C101" s="240"/>
      <c r="D101" s="240"/>
      <c r="E101" s="41"/>
      <c r="F101" s="37"/>
      <c r="G101" s="80"/>
      <c r="H101" s="83"/>
      <c r="I101" s="80"/>
      <c r="J101" s="78"/>
      <c r="K101" s="50"/>
      <c r="L101" s="78"/>
      <c r="M101" s="50"/>
      <c r="N101" s="37"/>
    </row>
    <row r="102" spans="1:14" ht="16.5" customHeight="1" x14ac:dyDescent="0.3">
      <c r="A102" s="286"/>
      <c r="B102" s="241"/>
      <c r="C102" s="241"/>
      <c r="D102" s="241"/>
      <c r="E102" s="40"/>
      <c r="F102" s="39"/>
      <c r="G102" s="81"/>
      <c r="H102" s="70"/>
      <c r="I102" s="81"/>
      <c r="J102" s="56"/>
      <c r="K102" s="45"/>
      <c r="L102" s="56"/>
      <c r="M102" s="45"/>
      <c r="N102" s="39"/>
    </row>
    <row r="103" spans="1:14" ht="16.5" customHeight="1" x14ac:dyDescent="0.3">
      <c r="A103" s="286"/>
      <c r="B103" s="241"/>
      <c r="C103" s="241"/>
      <c r="D103" s="241"/>
      <c r="E103" s="40"/>
      <c r="F103" s="39"/>
      <c r="G103" s="81"/>
      <c r="H103" s="70"/>
      <c r="I103" s="81"/>
      <c r="J103" s="56"/>
      <c r="K103" s="45"/>
      <c r="L103" s="56"/>
      <c r="M103" s="45"/>
      <c r="N103" s="39"/>
    </row>
    <row r="104" spans="1:14" ht="16.5" customHeight="1" x14ac:dyDescent="0.3">
      <c r="A104" s="286"/>
      <c r="B104" s="241"/>
      <c r="C104" s="241"/>
      <c r="D104" s="241"/>
      <c r="E104" s="40"/>
      <c r="F104" s="39"/>
      <c r="G104" s="81"/>
      <c r="H104" s="70"/>
      <c r="I104" s="81"/>
      <c r="J104" s="56"/>
      <c r="K104" s="45"/>
      <c r="L104" s="56"/>
      <c r="M104" s="45"/>
      <c r="N104" s="39"/>
    </row>
    <row r="105" spans="1:14" ht="16.5" customHeight="1" thickBot="1" x14ac:dyDescent="0.35">
      <c r="A105" s="286"/>
      <c r="B105" s="241"/>
      <c r="C105" s="241"/>
      <c r="D105" s="241"/>
      <c r="E105" s="40"/>
      <c r="F105" s="59"/>
      <c r="G105" s="81"/>
      <c r="H105" s="72"/>
      <c r="I105" s="81"/>
      <c r="J105" s="79"/>
      <c r="K105" s="45"/>
      <c r="L105" s="79"/>
      <c r="M105" s="45"/>
      <c r="N105" s="59"/>
    </row>
    <row r="106" spans="1:14" ht="16.5" customHeight="1" thickBot="1" x14ac:dyDescent="0.35">
      <c r="A106" s="287"/>
      <c r="B106" s="241"/>
      <c r="C106" s="241"/>
      <c r="D106" s="241"/>
      <c r="E106" s="75" t="s">
        <v>125</v>
      </c>
      <c r="F106" s="60"/>
      <c r="G106" s="75" t="s">
        <v>125</v>
      </c>
      <c r="H106" s="84"/>
      <c r="I106" s="82" t="s">
        <v>125</v>
      </c>
      <c r="J106" s="67"/>
      <c r="K106" s="73" t="s">
        <v>125</v>
      </c>
      <c r="L106" s="67"/>
      <c r="M106" s="73" t="s">
        <v>125</v>
      </c>
      <c r="N106" s="60"/>
    </row>
    <row r="107" spans="1:14" ht="32.25" customHeight="1" thickBot="1" x14ac:dyDescent="0.35">
      <c r="A107" s="247" t="s">
        <v>41</v>
      </c>
      <c r="B107" s="248"/>
      <c r="C107" s="248"/>
      <c r="D107" s="249"/>
      <c r="E107" s="228" t="s">
        <v>42</v>
      </c>
      <c r="F107" s="229"/>
      <c r="G107" s="250" t="s">
        <v>42</v>
      </c>
      <c r="H107" s="251"/>
      <c r="I107" s="250" t="s">
        <v>30</v>
      </c>
      <c r="J107" s="251"/>
      <c r="K107" s="250" t="s">
        <v>294</v>
      </c>
      <c r="L107" s="251"/>
      <c r="M107" s="250" t="s">
        <v>113</v>
      </c>
      <c r="N107" s="251"/>
    </row>
    <row r="108" spans="1:14" ht="90" customHeight="1" thickBot="1" x14ac:dyDescent="0.35">
      <c r="A108" s="182" t="s">
        <v>117</v>
      </c>
      <c r="B108" s="183"/>
      <c r="C108" s="183"/>
      <c r="D108" s="183"/>
      <c r="E108" s="184" t="s">
        <v>221</v>
      </c>
      <c r="F108" s="185"/>
      <c r="G108" s="186" t="s">
        <v>209</v>
      </c>
      <c r="H108" s="187"/>
      <c r="I108" s="180" t="s">
        <v>287</v>
      </c>
      <c r="J108" s="181"/>
      <c r="K108" s="180" t="s">
        <v>208</v>
      </c>
      <c r="L108" s="181"/>
      <c r="M108" s="180" t="s">
        <v>207</v>
      </c>
      <c r="N108" s="181"/>
    </row>
    <row r="109" spans="1:14" ht="42.75" customHeight="1" thickTop="1" thickBot="1" x14ac:dyDescent="0.35">
      <c r="A109" s="182" t="s">
        <v>138</v>
      </c>
      <c r="B109" s="183"/>
      <c r="C109" s="183"/>
      <c r="D109" s="183"/>
      <c r="E109" s="184" t="s">
        <v>137</v>
      </c>
      <c r="F109" s="185"/>
      <c r="G109" s="186" t="s">
        <v>139</v>
      </c>
      <c r="H109" s="187"/>
      <c r="I109" s="180" t="s">
        <v>140</v>
      </c>
      <c r="J109" s="181"/>
      <c r="K109" s="180" t="s">
        <v>140</v>
      </c>
      <c r="L109" s="181"/>
      <c r="M109" s="180" t="s">
        <v>140</v>
      </c>
      <c r="N109" s="181"/>
    </row>
    <row r="110" spans="1:14" ht="16.2" thickTop="1" x14ac:dyDescent="0.3"/>
  </sheetData>
  <mergeCells count="310">
    <mergeCell ref="A10:D10"/>
    <mergeCell ref="E10:F10"/>
    <mergeCell ref="G10:H10"/>
    <mergeCell ref="I10:J10"/>
    <mergeCell ref="K10:L10"/>
    <mergeCell ref="M10:N10"/>
    <mergeCell ref="A1:K1"/>
    <mergeCell ref="A5:D5"/>
    <mergeCell ref="E5:F5"/>
    <mergeCell ref="G5:H5"/>
    <mergeCell ref="I5:J5"/>
    <mergeCell ref="K5:L5"/>
    <mergeCell ref="M5:N5"/>
    <mergeCell ref="A6:D6"/>
    <mergeCell ref="E6:F6"/>
    <mergeCell ref="G6:H6"/>
    <mergeCell ref="I6:J6"/>
    <mergeCell ref="K6:L6"/>
    <mergeCell ref="M6:N6"/>
    <mergeCell ref="K3:L3"/>
    <mergeCell ref="K2:L2"/>
    <mergeCell ref="K4:L4"/>
    <mergeCell ref="G2:H2"/>
    <mergeCell ref="G3:H3"/>
    <mergeCell ref="G4:H4"/>
    <mergeCell ref="I2:J2"/>
    <mergeCell ref="I3:J3"/>
    <mergeCell ref="I4:J4"/>
    <mergeCell ref="M45:N45"/>
    <mergeCell ref="M46:N46"/>
    <mergeCell ref="M47:N47"/>
    <mergeCell ref="M36:N36"/>
    <mergeCell ref="M37:N37"/>
    <mergeCell ref="M38:N38"/>
    <mergeCell ref="M39:N39"/>
    <mergeCell ref="M40:N40"/>
    <mergeCell ref="M41:N41"/>
    <mergeCell ref="M42:N42"/>
    <mergeCell ref="K35:L35"/>
    <mergeCell ref="K36:L36"/>
    <mergeCell ref="K37:L37"/>
    <mergeCell ref="K38:L38"/>
    <mergeCell ref="K39:L39"/>
    <mergeCell ref="K40:L40"/>
    <mergeCell ref="K41:L41"/>
    <mergeCell ref="M27:N27"/>
    <mergeCell ref="M28:N28"/>
    <mergeCell ref="M29:N29"/>
    <mergeCell ref="M48:N48"/>
    <mergeCell ref="A109:D109"/>
    <mergeCell ref="E109:F109"/>
    <mergeCell ref="G109:H109"/>
    <mergeCell ref="I109:J109"/>
    <mergeCell ref="K109:L109"/>
    <mergeCell ref="M109:N109"/>
    <mergeCell ref="A76:A106"/>
    <mergeCell ref="B101:D106"/>
    <mergeCell ref="M73:N73"/>
    <mergeCell ref="M75:N75"/>
    <mergeCell ref="M107:N107"/>
    <mergeCell ref="M74:N74"/>
    <mergeCell ref="K74:L74"/>
    <mergeCell ref="K107:L107"/>
    <mergeCell ref="K73:L73"/>
    <mergeCell ref="K75:L75"/>
    <mergeCell ref="B75:D75"/>
    <mergeCell ref="B73:D73"/>
    <mergeCell ref="E73:F73"/>
    <mergeCell ref="E75:F75"/>
    <mergeCell ref="G73:H73"/>
    <mergeCell ref="G75:H75"/>
    <mergeCell ref="I73:J73"/>
    <mergeCell ref="K42:L42"/>
    <mergeCell ref="K43:L43"/>
    <mergeCell ref="M43:N43"/>
    <mergeCell ref="M44:N44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M34:N34"/>
    <mergeCell ref="M35:N35"/>
    <mergeCell ref="M17:N17"/>
    <mergeCell ref="M2:N2"/>
    <mergeCell ref="M3:N3"/>
    <mergeCell ref="M4:N4"/>
    <mergeCell ref="M8:N8"/>
    <mergeCell ref="M9:N9"/>
    <mergeCell ref="M11:N11"/>
    <mergeCell ref="M14:N14"/>
    <mergeCell ref="M15:N15"/>
    <mergeCell ref="M16:N16"/>
    <mergeCell ref="K14:L14"/>
    <mergeCell ref="K15:L15"/>
    <mergeCell ref="K16:L16"/>
    <mergeCell ref="M30:N30"/>
    <mergeCell ref="M31:N31"/>
    <mergeCell ref="M32:N32"/>
    <mergeCell ref="M33:N33"/>
    <mergeCell ref="G74:H74"/>
    <mergeCell ref="I74:J74"/>
    <mergeCell ref="K44:L44"/>
    <mergeCell ref="K45:L45"/>
    <mergeCell ref="K46:L46"/>
    <mergeCell ref="K47:L47"/>
    <mergeCell ref="K48:L48"/>
    <mergeCell ref="G28:H28"/>
    <mergeCell ref="G29:H29"/>
    <mergeCell ref="G30:H30"/>
    <mergeCell ref="G38:H38"/>
    <mergeCell ref="G39:H39"/>
    <mergeCell ref="G40:H40"/>
    <mergeCell ref="G41:H41"/>
    <mergeCell ref="G42:H42"/>
    <mergeCell ref="I31:J31"/>
    <mergeCell ref="I32:J32"/>
    <mergeCell ref="B43:C45"/>
    <mergeCell ref="B46:C48"/>
    <mergeCell ref="E43:F43"/>
    <mergeCell ref="E44:F44"/>
    <mergeCell ref="E45:F45"/>
    <mergeCell ref="E46:F46"/>
    <mergeCell ref="I45:J45"/>
    <mergeCell ref="G48:H48"/>
    <mergeCell ref="G45:H45"/>
    <mergeCell ref="G46:H46"/>
    <mergeCell ref="G47:H47"/>
    <mergeCell ref="I48:J48"/>
    <mergeCell ref="G44:H44"/>
    <mergeCell ref="G43:H43"/>
    <mergeCell ref="I9:J9"/>
    <mergeCell ref="B28:C30"/>
    <mergeCell ref="B31:C33"/>
    <mergeCell ref="B34:C36"/>
    <mergeCell ref="B37:C39"/>
    <mergeCell ref="B49:B60"/>
    <mergeCell ref="A15:A48"/>
    <mergeCell ref="B40:C42"/>
    <mergeCell ref="I46:J46"/>
    <mergeCell ref="I47:J47"/>
    <mergeCell ref="I29:J29"/>
    <mergeCell ref="I30:J30"/>
    <mergeCell ref="C55:D55"/>
    <mergeCell ref="E47:F47"/>
    <mergeCell ref="E48:F48"/>
    <mergeCell ref="G23:H23"/>
    <mergeCell ref="G24:H24"/>
    <mergeCell ref="G31:H31"/>
    <mergeCell ref="G32:H32"/>
    <mergeCell ref="G33:H33"/>
    <mergeCell ref="G34:H34"/>
    <mergeCell ref="G35:H35"/>
    <mergeCell ref="G36:H36"/>
    <mergeCell ref="G37:H37"/>
    <mergeCell ref="G107:H107"/>
    <mergeCell ref="I107:J107"/>
    <mergeCell ref="A49:A75"/>
    <mergeCell ref="G11:H11"/>
    <mergeCell ref="G14:H14"/>
    <mergeCell ref="I11:J11"/>
    <mergeCell ref="I14:J14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I75:J75"/>
    <mergeCell ref="B61:B72"/>
    <mergeCell ref="C72:D72"/>
    <mergeCell ref="B74:D74"/>
    <mergeCell ref="E74:F74"/>
    <mergeCell ref="G25:H25"/>
    <mergeCell ref="G26:H26"/>
    <mergeCell ref="G27:H27"/>
    <mergeCell ref="E14:F14"/>
    <mergeCell ref="E107:F107"/>
    <mergeCell ref="A2:D2"/>
    <mergeCell ref="A3:D3"/>
    <mergeCell ref="A4:D4"/>
    <mergeCell ref="A8:D8"/>
    <mergeCell ref="A9:D9"/>
    <mergeCell ref="A11:D11"/>
    <mergeCell ref="A14:D14"/>
    <mergeCell ref="C49:D53"/>
    <mergeCell ref="C61:D65"/>
    <mergeCell ref="B76:D83"/>
    <mergeCell ref="B84:D95"/>
    <mergeCell ref="B96:D100"/>
    <mergeCell ref="E2:F2"/>
    <mergeCell ref="E3:F3"/>
    <mergeCell ref="E4:F4"/>
    <mergeCell ref="E8:F8"/>
    <mergeCell ref="E9:F9"/>
    <mergeCell ref="E11:F11"/>
    <mergeCell ref="B18:C18"/>
    <mergeCell ref="B15:C17"/>
    <mergeCell ref="A107:D107"/>
    <mergeCell ref="B19:C21"/>
    <mergeCell ref="B22:C24"/>
    <mergeCell ref="B25:C27"/>
    <mergeCell ref="E40:F40"/>
    <mergeCell ref="E41:F41"/>
    <mergeCell ref="E32:F32"/>
    <mergeCell ref="E33:F33"/>
    <mergeCell ref="E34:F34"/>
    <mergeCell ref="E42:F42"/>
    <mergeCell ref="E37:F37"/>
    <mergeCell ref="E38:F38"/>
    <mergeCell ref="E39:F39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5:F35"/>
    <mergeCell ref="E36:F36"/>
    <mergeCell ref="E19:F19"/>
    <mergeCell ref="G22:H22"/>
    <mergeCell ref="E21:F21"/>
    <mergeCell ref="E18:F18"/>
    <mergeCell ref="G15:H15"/>
    <mergeCell ref="G16:H16"/>
    <mergeCell ref="G17:H17"/>
    <mergeCell ref="G18:H18"/>
    <mergeCell ref="E15:F15"/>
    <mergeCell ref="E16:F16"/>
    <mergeCell ref="E17:F17"/>
    <mergeCell ref="E20:F20"/>
    <mergeCell ref="I33:J33"/>
    <mergeCell ref="I34:J34"/>
    <mergeCell ref="I35:J35"/>
    <mergeCell ref="I41:J41"/>
    <mergeCell ref="I42:J42"/>
    <mergeCell ref="I43:J43"/>
    <mergeCell ref="I44:J44"/>
    <mergeCell ref="I36:J36"/>
    <mergeCell ref="I37:J37"/>
    <mergeCell ref="I38:J38"/>
    <mergeCell ref="I39:J39"/>
    <mergeCell ref="I40:J40"/>
    <mergeCell ref="M108:N108"/>
    <mergeCell ref="A108:D108"/>
    <mergeCell ref="E108:F108"/>
    <mergeCell ref="G108:H108"/>
    <mergeCell ref="I108:J108"/>
    <mergeCell ref="K108:L108"/>
    <mergeCell ref="I15:J15"/>
    <mergeCell ref="I16:J16"/>
    <mergeCell ref="I17:J17"/>
    <mergeCell ref="I18:J18"/>
    <mergeCell ref="E22:F22"/>
    <mergeCell ref="I19:J19"/>
    <mergeCell ref="I20:J20"/>
    <mergeCell ref="I22:J22"/>
    <mergeCell ref="I21:J21"/>
    <mergeCell ref="G19:H19"/>
    <mergeCell ref="G20:H20"/>
    <mergeCell ref="G21:H21"/>
    <mergeCell ref="I23:J23"/>
    <mergeCell ref="I24:J24"/>
    <mergeCell ref="I25:J25"/>
    <mergeCell ref="I26:J26"/>
    <mergeCell ref="I27:J27"/>
    <mergeCell ref="I28:J28"/>
    <mergeCell ref="A7:D7"/>
    <mergeCell ref="E7:F7"/>
    <mergeCell ref="G7:H7"/>
    <mergeCell ref="I7:J7"/>
    <mergeCell ref="K7:L7"/>
    <mergeCell ref="M7:N7"/>
    <mergeCell ref="A13:D13"/>
    <mergeCell ref="G13:H13"/>
    <mergeCell ref="E13:F13"/>
    <mergeCell ref="I13:J13"/>
    <mergeCell ref="K13:L13"/>
    <mergeCell ref="M13:N13"/>
    <mergeCell ref="A12:D12"/>
    <mergeCell ref="E12:F12"/>
    <mergeCell ref="G12:H12"/>
    <mergeCell ref="I12:J12"/>
    <mergeCell ref="K12:L12"/>
    <mergeCell ref="M12:N12"/>
    <mergeCell ref="K8:L8"/>
    <mergeCell ref="K9:L9"/>
    <mergeCell ref="K11:L11"/>
    <mergeCell ref="G8:H8"/>
    <mergeCell ref="G9:H9"/>
    <mergeCell ref="I8:J8"/>
  </mergeCells>
  <phoneticPr fontId="1" type="noConversion"/>
  <printOptions horizontalCentered="1"/>
  <pageMargins left="0.23622047244094488" right="0.23622047244094488" top="0.74803149606299213" bottom="0.74803149606299213" header="0.31496062992125984" footer="0.31496062992125984"/>
  <pageSetup paperSize="8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A4" zoomScale="58" zoomScaleNormal="58" workbookViewId="0">
      <selection activeCell="O54" sqref="O54"/>
    </sheetView>
  </sheetViews>
  <sheetFormatPr defaultRowHeight="16.2" x14ac:dyDescent="0.3"/>
  <cols>
    <col min="1" max="1" width="1.6640625" customWidth="1"/>
    <col min="2" max="2" width="10" customWidth="1"/>
    <col min="3" max="3" width="32.6640625" customWidth="1"/>
    <col min="4" max="4" width="16.6640625" customWidth="1"/>
    <col min="5" max="5" width="16.88671875" customWidth="1"/>
    <col min="6" max="6" width="17.33203125" customWidth="1"/>
    <col min="7" max="7" width="17.21875" customWidth="1"/>
    <col min="8" max="8" width="15.6640625" customWidth="1"/>
    <col min="9" max="9" width="17.33203125" customWidth="1"/>
    <col min="10" max="10" width="13.21875" customWidth="1"/>
    <col min="11" max="11" width="13.33203125" customWidth="1"/>
    <col min="12" max="12" width="13.6640625" customWidth="1"/>
    <col min="13" max="13" width="12.88671875" customWidth="1"/>
    <col min="14" max="14" width="13.6640625" customWidth="1"/>
    <col min="15" max="15" width="15.88671875" customWidth="1"/>
    <col min="16" max="16" width="17.44140625" customWidth="1"/>
    <col min="20" max="20" width="12.77734375" customWidth="1"/>
  </cols>
  <sheetData>
    <row r="1" spans="2:16" ht="25.8" x14ac:dyDescent="0.3">
      <c r="B1" s="148" t="s">
        <v>190</v>
      </c>
      <c r="C1" s="145"/>
      <c r="D1" s="147"/>
      <c r="E1" s="145"/>
      <c r="F1" s="85"/>
      <c r="G1" s="85"/>
      <c r="H1" s="85"/>
      <c r="I1" s="85"/>
      <c r="J1" s="85"/>
      <c r="K1" s="85"/>
      <c r="L1" s="85"/>
      <c r="M1" s="316"/>
      <c r="N1" s="316"/>
      <c r="O1" s="316"/>
      <c r="P1" t="s">
        <v>350</v>
      </c>
    </row>
    <row r="2" spans="2:16" x14ac:dyDescent="0.3">
      <c r="B2" s="114"/>
      <c r="C2" s="115"/>
      <c r="D2" s="319" t="s">
        <v>185</v>
      </c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92" t="s">
        <v>312</v>
      </c>
      <c r="P2" s="292" t="s">
        <v>296</v>
      </c>
    </row>
    <row r="3" spans="2:16" x14ac:dyDescent="0.3">
      <c r="B3" s="116" t="s">
        <v>27</v>
      </c>
      <c r="C3" s="90" t="s">
        <v>36</v>
      </c>
      <c r="D3" s="320" t="s">
        <v>266</v>
      </c>
      <c r="E3" s="317" t="s">
        <v>186</v>
      </c>
      <c r="F3" s="317"/>
      <c r="G3" s="317" t="s">
        <v>260</v>
      </c>
      <c r="H3" s="317"/>
      <c r="I3" s="317"/>
      <c r="J3" s="317"/>
      <c r="K3" s="317" t="s">
        <v>187</v>
      </c>
      <c r="L3" s="317"/>
      <c r="M3" s="317"/>
      <c r="N3" s="318"/>
      <c r="O3" s="293"/>
      <c r="P3" s="293"/>
    </row>
    <row r="4" spans="2:16" ht="30" customHeight="1" x14ac:dyDescent="0.3">
      <c r="B4" s="117"/>
      <c r="C4" s="93"/>
      <c r="D4" s="321"/>
      <c r="E4" s="146" t="s">
        <v>261</v>
      </c>
      <c r="F4" s="146" t="s">
        <v>262</v>
      </c>
      <c r="G4" s="146" t="s">
        <v>282</v>
      </c>
      <c r="H4" s="146" t="s">
        <v>283</v>
      </c>
      <c r="I4" s="146" t="s">
        <v>284</v>
      </c>
      <c r="J4" s="146" t="s">
        <v>295</v>
      </c>
      <c r="K4" s="146" t="s">
        <v>263</v>
      </c>
      <c r="L4" s="146" t="s">
        <v>265</v>
      </c>
      <c r="M4" s="146" t="s">
        <v>264</v>
      </c>
      <c r="N4" s="146" t="s">
        <v>295</v>
      </c>
      <c r="O4" s="294"/>
      <c r="P4" s="294"/>
    </row>
    <row r="5" spans="2:16" ht="19.5" customHeight="1" x14ac:dyDescent="0.3">
      <c r="B5" s="140" t="s">
        <v>191</v>
      </c>
      <c r="C5" s="141"/>
      <c r="D5" s="141"/>
      <c r="E5" s="142"/>
      <c r="F5" s="142"/>
      <c r="G5" s="92"/>
      <c r="H5" s="92"/>
      <c r="I5" s="92"/>
      <c r="J5" s="92"/>
      <c r="K5" s="92"/>
      <c r="L5" s="92"/>
      <c r="M5" s="92"/>
      <c r="N5" s="92"/>
      <c r="O5" s="118"/>
      <c r="P5" s="118"/>
    </row>
    <row r="6" spans="2:16" x14ac:dyDescent="0.3">
      <c r="B6" s="295" t="s">
        <v>201</v>
      </c>
      <c r="C6" s="313" t="s">
        <v>316</v>
      </c>
      <c r="D6" s="304"/>
      <c r="E6" s="97" t="s">
        <v>202</v>
      </c>
      <c r="F6" s="98" t="s">
        <v>188</v>
      </c>
      <c r="G6" s="306"/>
      <c r="H6" s="307"/>
      <c r="I6" s="307"/>
      <c r="J6" s="308"/>
      <c r="K6" s="306"/>
      <c r="L6" s="307"/>
      <c r="M6" s="307"/>
      <c r="N6" s="323"/>
      <c r="O6" s="299">
        <v>500000</v>
      </c>
      <c r="P6" s="299" t="s">
        <v>272</v>
      </c>
    </row>
    <row r="7" spans="2:16" x14ac:dyDescent="0.3">
      <c r="B7" s="296"/>
      <c r="C7" s="314"/>
      <c r="D7" s="305"/>
      <c r="E7" s="99" t="s">
        <v>200</v>
      </c>
      <c r="F7" s="99" t="s">
        <v>200</v>
      </c>
      <c r="G7" s="309"/>
      <c r="H7" s="310"/>
      <c r="I7" s="310"/>
      <c r="J7" s="311"/>
      <c r="K7" s="309"/>
      <c r="L7" s="310"/>
      <c r="M7" s="310"/>
      <c r="N7" s="324"/>
      <c r="O7" s="300"/>
      <c r="P7" s="300"/>
    </row>
    <row r="8" spans="2:16" ht="19.5" customHeight="1" x14ac:dyDescent="0.3">
      <c r="B8" s="153" t="s">
        <v>267</v>
      </c>
      <c r="C8" s="154">
        <v>1</v>
      </c>
      <c r="D8" s="155"/>
      <c r="E8" s="156" t="s">
        <v>198</v>
      </c>
      <c r="F8" s="156" t="s">
        <v>198</v>
      </c>
      <c r="G8" s="157"/>
      <c r="H8" s="157"/>
      <c r="I8" s="157"/>
      <c r="J8" s="157"/>
      <c r="K8" s="157"/>
      <c r="L8" s="157"/>
      <c r="M8" s="157"/>
      <c r="N8" s="157"/>
      <c r="O8" s="158">
        <f>SUM(O6)</f>
        <v>500000</v>
      </c>
      <c r="P8" s="119"/>
    </row>
    <row r="9" spans="2:16" ht="23.25" customHeight="1" x14ac:dyDescent="0.3">
      <c r="B9" s="140" t="s">
        <v>317</v>
      </c>
      <c r="C9" s="143"/>
      <c r="D9" s="142"/>
      <c r="E9" s="144"/>
      <c r="F9" s="92"/>
      <c r="G9" s="101"/>
      <c r="H9" s="101"/>
      <c r="I9" s="101"/>
      <c r="J9" s="101"/>
      <c r="K9" s="101"/>
      <c r="L9" s="101"/>
      <c r="M9" s="101"/>
      <c r="N9" s="101"/>
      <c r="O9" s="149"/>
      <c r="P9" s="120"/>
    </row>
    <row r="10" spans="2:16" x14ac:dyDescent="0.3">
      <c r="B10" s="295" t="s">
        <v>153</v>
      </c>
      <c r="C10" s="313" t="s">
        <v>304</v>
      </c>
      <c r="D10" s="102" t="s">
        <v>184</v>
      </c>
      <c r="E10" s="102" t="s">
        <v>184</v>
      </c>
      <c r="F10" s="110"/>
      <c r="G10" s="110"/>
      <c r="H10" s="110"/>
      <c r="I10" s="103"/>
      <c r="J10" s="103"/>
      <c r="K10" s="103"/>
      <c r="L10" s="103"/>
      <c r="M10" s="103"/>
      <c r="N10" s="104"/>
      <c r="O10" s="325">
        <v>520000</v>
      </c>
      <c r="P10" s="299" t="s">
        <v>272</v>
      </c>
    </row>
    <row r="11" spans="2:16" ht="28.2" customHeight="1" x14ac:dyDescent="0.3">
      <c r="B11" s="296"/>
      <c r="C11" s="315"/>
      <c r="D11" s="105" t="s">
        <v>189</v>
      </c>
      <c r="E11" s="106" t="s">
        <v>189</v>
      </c>
      <c r="F11" s="107"/>
      <c r="G11" s="107"/>
      <c r="H11" s="107"/>
      <c r="I11" s="107"/>
      <c r="J11" s="107"/>
      <c r="K11" s="107"/>
      <c r="L11" s="107"/>
      <c r="M11" s="107"/>
      <c r="N11" s="108"/>
      <c r="O11" s="300"/>
      <c r="P11" s="300"/>
    </row>
    <row r="12" spans="2:16" x14ac:dyDescent="0.3">
      <c r="B12" s="295" t="s">
        <v>104</v>
      </c>
      <c r="C12" s="313" t="s">
        <v>305</v>
      </c>
      <c r="D12" s="102" t="s">
        <v>184</v>
      </c>
      <c r="E12" s="110"/>
      <c r="F12" s="110"/>
      <c r="G12" s="110"/>
      <c r="H12" s="110"/>
      <c r="I12" s="103"/>
      <c r="J12" s="103"/>
      <c r="K12" s="103"/>
      <c r="L12" s="103"/>
      <c r="M12" s="103"/>
      <c r="N12" s="104"/>
      <c r="O12" s="299">
        <v>200000</v>
      </c>
      <c r="P12" s="299" t="s">
        <v>272</v>
      </c>
    </row>
    <row r="13" spans="2:16" ht="25.95" customHeight="1" x14ac:dyDescent="0.3">
      <c r="B13" s="296"/>
      <c r="C13" s="315"/>
      <c r="D13" s="105" t="s">
        <v>192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8"/>
      <c r="O13" s="300"/>
      <c r="P13" s="300"/>
    </row>
    <row r="14" spans="2:16" x14ac:dyDescent="0.3">
      <c r="B14" s="295" t="s">
        <v>87</v>
      </c>
      <c r="C14" s="313" t="s">
        <v>306</v>
      </c>
      <c r="D14" s="102" t="s">
        <v>184</v>
      </c>
      <c r="E14" s="102" t="s">
        <v>184</v>
      </c>
      <c r="F14" s="102" t="s">
        <v>184</v>
      </c>
      <c r="G14" s="102" t="s">
        <v>184</v>
      </c>
      <c r="H14" s="102" t="s">
        <v>184</v>
      </c>
      <c r="I14" s="151" t="s">
        <v>184</v>
      </c>
      <c r="J14" s="103"/>
      <c r="K14" s="103"/>
      <c r="L14" s="103"/>
      <c r="M14" s="103"/>
      <c r="N14" s="104"/>
      <c r="O14" s="299">
        <v>2500000</v>
      </c>
      <c r="P14" s="299" t="s">
        <v>272</v>
      </c>
    </row>
    <row r="15" spans="2:16" ht="24.75" customHeight="1" x14ac:dyDescent="0.3">
      <c r="B15" s="296"/>
      <c r="C15" s="315"/>
      <c r="D15" s="105" t="s">
        <v>193</v>
      </c>
      <c r="E15" s="106" t="s">
        <v>193</v>
      </c>
      <c r="F15" s="106" t="s">
        <v>193</v>
      </c>
      <c r="G15" s="106" t="s">
        <v>193</v>
      </c>
      <c r="H15" s="106" t="s">
        <v>193</v>
      </c>
      <c r="I15" s="152" t="s">
        <v>314</v>
      </c>
      <c r="J15" s="107"/>
      <c r="K15" s="107"/>
      <c r="L15" s="107"/>
      <c r="M15" s="107"/>
      <c r="N15" s="108"/>
      <c r="O15" s="300"/>
      <c r="P15" s="300"/>
    </row>
    <row r="16" spans="2:16" x14ac:dyDescent="0.3">
      <c r="B16" s="295" t="s">
        <v>112</v>
      </c>
      <c r="C16" s="313" t="s">
        <v>307</v>
      </c>
      <c r="D16" s="102" t="s">
        <v>184</v>
      </c>
      <c r="E16" s="132" t="s">
        <v>281</v>
      </c>
      <c r="F16" s="110"/>
      <c r="G16" s="110"/>
      <c r="H16" s="110"/>
      <c r="I16" s="103"/>
      <c r="J16" s="103"/>
      <c r="K16" s="103"/>
      <c r="L16" s="103"/>
      <c r="M16" s="103"/>
      <c r="N16" s="104"/>
      <c r="O16" s="299">
        <v>517580</v>
      </c>
      <c r="P16" s="299" t="s">
        <v>272</v>
      </c>
    </row>
    <row r="17" spans="2:16" ht="33" customHeight="1" x14ac:dyDescent="0.3">
      <c r="B17" s="296"/>
      <c r="C17" s="315"/>
      <c r="D17" s="121" t="s">
        <v>196</v>
      </c>
      <c r="E17" s="133" t="s">
        <v>321</v>
      </c>
      <c r="F17" s="109"/>
      <c r="G17" s="109"/>
      <c r="H17" s="109"/>
      <c r="I17" s="109"/>
      <c r="J17" s="109"/>
      <c r="K17" s="109"/>
      <c r="L17" s="109"/>
      <c r="M17" s="109"/>
      <c r="N17" s="112"/>
      <c r="O17" s="300"/>
      <c r="P17" s="300"/>
    </row>
    <row r="18" spans="2:16" x14ac:dyDescent="0.3">
      <c r="B18" s="303" t="s">
        <v>195</v>
      </c>
      <c r="C18" s="312" t="s">
        <v>308</v>
      </c>
      <c r="D18" s="126" t="s">
        <v>184</v>
      </c>
      <c r="E18" s="126" t="s">
        <v>184</v>
      </c>
      <c r="F18" s="126" t="s">
        <v>184</v>
      </c>
      <c r="G18" s="111"/>
      <c r="H18" s="111"/>
      <c r="I18" s="123"/>
      <c r="J18" s="123"/>
      <c r="K18" s="123"/>
      <c r="L18" s="123"/>
      <c r="M18" s="123"/>
      <c r="N18" s="124"/>
      <c r="O18" s="322">
        <v>858107</v>
      </c>
      <c r="P18" s="299" t="s">
        <v>272</v>
      </c>
    </row>
    <row r="19" spans="2:16" ht="30.75" customHeight="1" x14ac:dyDescent="0.3">
      <c r="B19" s="303"/>
      <c r="C19" s="312"/>
      <c r="D19" s="127" t="s">
        <v>197</v>
      </c>
      <c r="E19" s="127" t="s">
        <v>285</v>
      </c>
      <c r="F19" s="127" t="s">
        <v>286</v>
      </c>
      <c r="G19" s="100"/>
      <c r="H19" s="100"/>
      <c r="I19" s="100"/>
      <c r="J19" s="100"/>
      <c r="K19" s="100"/>
      <c r="L19" s="100"/>
      <c r="M19" s="100"/>
      <c r="N19" s="125"/>
      <c r="O19" s="322"/>
      <c r="P19" s="300"/>
    </row>
    <row r="20" spans="2:16" ht="19.5" customHeight="1" x14ac:dyDescent="0.3">
      <c r="B20" s="153" t="s">
        <v>297</v>
      </c>
      <c r="C20" s="154">
        <v>5</v>
      </c>
      <c r="D20" s="155" t="s">
        <v>199</v>
      </c>
      <c r="E20" s="156" t="s">
        <v>298</v>
      </c>
      <c r="F20" s="156" t="s">
        <v>299</v>
      </c>
      <c r="G20" s="159" t="s">
        <v>198</v>
      </c>
      <c r="H20" s="159" t="s">
        <v>198</v>
      </c>
      <c r="I20" s="159" t="s">
        <v>198</v>
      </c>
      <c r="J20" s="157"/>
      <c r="K20" s="157"/>
      <c r="L20" s="157"/>
      <c r="M20" s="157"/>
      <c r="N20" s="157"/>
      <c r="O20" s="158">
        <f>SUM(O10:O19)</f>
        <v>4595687</v>
      </c>
      <c r="P20" s="158">
        <v>0</v>
      </c>
    </row>
    <row r="21" spans="2:16" ht="15.9" customHeight="1" x14ac:dyDescent="0.3">
      <c r="B21" s="295" t="s">
        <v>210</v>
      </c>
      <c r="C21" s="297" t="s">
        <v>315</v>
      </c>
      <c r="D21" s="132" t="s">
        <v>184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99">
        <v>200000</v>
      </c>
      <c r="P21" s="299" t="s">
        <v>272</v>
      </c>
    </row>
    <row r="22" spans="2:16" ht="25.5" customHeight="1" x14ac:dyDescent="0.3">
      <c r="B22" s="301"/>
      <c r="C22" s="302"/>
      <c r="D22" s="133" t="s">
        <v>220</v>
      </c>
      <c r="E22" s="131"/>
      <c r="F22" s="131"/>
      <c r="G22" s="131"/>
      <c r="H22" s="131"/>
      <c r="I22" s="122"/>
      <c r="J22" s="122"/>
      <c r="K22" s="122"/>
      <c r="L22" s="122"/>
      <c r="M22" s="122"/>
      <c r="N22" s="122"/>
      <c r="O22" s="300"/>
      <c r="P22" s="300"/>
    </row>
    <row r="23" spans="2:16" ht="16.5" customHeight="1" x14ac:dyDescent="0.3">
      <c r="B23" s="295" t="s">
        <v>223</v>
      </c>
      <c r="C23" s="297" t="s">
        <v>309</v>
      </c>
      <c r="D23" s="132" t="s">
        <v>184</v>
      </c>
      <c r="E23" s="132" t="s">
        <v>184</v>
      </c>
      <c r="F23" s="151" t="s">
        <v>184</v>
      </c>
      <c r="G23" s="151" t="s">
        <v>184</v>
      </c>
      <c r="H23" s="130"/>
      <c r="I23" s="130"/>
      <c r="J23" s="130"/>
      <c r="K23" s="130"/>
      <c r="L23" s="130"/>
      <c r="M23" s="130"/>
      <c r="N23" s="130"/>
      <c r="O23" s="299">
        <v>520000</v>
      </c>
      <c r="P23" s="299">
        <v>980000</v>
      </c>
    </row>
    <row r="24" spans="2:16" ht="25.5" customHeight="1" x14ac:dyDescent="0.3">
      <c r="B24" s="301"/>
      <c r="C24" s="298"/>
      <c r="D24" s="133" t="s">
        <v>225</v>
      </c>
      <c r="E24" s="133" t="s">
        <v>225</v>
      </c>
      <c r="F24" s="152" t="s">
        <v>339</v>
      </c>
      <c r="G24" s="152" t="s">
        <v>340</v>
      </c>
      <c r="H24" s="131"/>
      <c r="I24" s="131"/>
      <c r="J24" s="122"/>
      <c r="K24" s="122"/>
      <c r="L24" s="122"/>
      <c r="M24" s="122"/>
      <c r="N24" s="122"/>
      <c r="O24" s="300"/>
      <c r="P24" s="300"/>
    </row>
    <row r="25" spans="2:16" ht="21" customHeight="1" x14ac:dyDescent="0.3">
      <c r="B25" s="295" t="s">
        <v>256</v>
      </c>
      <c r="C25" s="297" t="s">
        <v>311</v>
      </c>
      <c r="D25" s="132" t="s">
        <v>184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99">
        <v>200000</v>
      </c>
      <c r="P25" s="299" t="s">
        <v>272</v>
      </c>
    </row>
    <row r="26" spans="2:16" ht="29.25" customHeight="1" x14ac:dyDescent="0.3">
      <c r="B26" s="301"/>
      <c r="C26" s="298"/>
      <c r="D26" s="133" t="s">
        <v>225</v>
      </c>
      <c r="E26" s="131"/>
      <c r="F26" s="131"/>
      <c r="G26" s="131"/>
      <c r="H26" s="131"/>
      <c r="I26" s="131"/>
      <c r="J26" s="122"/>
      <c r="K26" s="122"/>
      <c r="L26" s="122"/>
      <c r="M26" s="122"/>
      <c r="N26" s="122"/>
      <c r="O26" s="300"/>
      <c r="P26" s="300"/>
    </row>
    <row r="27" spans="2:16" ht="16.5" customHeight="1" x14ac:dyDescent="0.3">
      <c r="B27" s="295" t="s">
        <v>257</v>
      </c>
      <c r="C27" s="297" t="s">
        <v>310</v>
      </c>
      <c r="D27" s="132" t="s">
        <v>303</v>
      </c>
      <c r="E27" s="132" t="s">
        <v>303</v>
      </c>
      <c r="F27" s="132" t="s">
        <v>303</v>
      </c>
      <c r="G27" s="132" t="s">
        <v>303</v>
      </c>
      <c r="H27" s="132" t="s">
        <v>303</v>
      </c>
      <c r="I27" s="132" t="s">
        <v>303</v>
      </c>
      <c r="J27" s="130"/>
      <c r="K27" s="130"/>
      <c r="L27" s="130"/>
      <c r="M27" s="130"/>
      <c r="N27" s="130"/>
      <c r="O27" s="299" t="s">
        <v>272</v>
      </c>
      <c r="P27" s="299">
        <v>2500000</v>
      </c>
    </row>
    <row r="28" spans="2:16" ht="26.25" customHeight="1" x14ac:dyDescent="0.3">
      <c r="B28" s="301"/>
      <c r="C28" s="298"/>
      <c r="D28" s="133" t="s">
        <v>329</v>
      </c>
      <c r="E28" s="133" t="s">
        <v>330</v>
      </c>
      <c r="F28" s="133" t="s">
        <v>331</v>
      </c>
      <c r="G28" s="133" t="s">
        <v>332</v>
      </c>
      <c r="H28" s="133" t="s">
        <v>329</v>
      </c>
      <c r="I28" s="133" t="s">
        <v>330</v>
      </c>
      <c r="J28" s="131"/>
      <c r="K28" s="131"/>
      <c r="L28" s="131"/>
      <c r="M28" s="131"/>
      <c r="N28" s="131"/>
      <c r="O28" s="300"/>
      <c r="P28" s="300"/>
    </row>
    <row r="29" spans="2:16" ht="16.5" customHeight="1" x14ac:dyDescent="0.3">
      <c r="B29" s="295" t="s">
        <v>258</v>
      </c>
      <c r="C29" s="297" t="s">
        <v>279</v>
      </c>
      <c r="D29" s="130"/>
      <c r="E29" s="151" t="s">
        <v>322</v>
      </c>
      <c r="F29" s="130"/>
      <c r="G29" s="130"/>
      <c r="H29" s="130"/>
      <c r="I29" s="130"/>
      <c r="J29" s="130"/>
      <c r="K29" s="130"/>
      <c r="L29" s="130"/>
      <c r="M29" s="130"/>
      <c r="N29" s="130"/>
      <c r="O29" s="299">
        <v>320000</v>
      </c>
      <c r="P29" s="299" t="s">
        <v>272</v>
      </c>
    </row>
    <row r="30" spans="2:16" ht="25.5" customHeight="1" x14ac:dyDescent="0.3">
      <c r="B30" s="301"/>
      <c r="C30" s="298"/>
      <c r="D30" s="131"/>
      <c r="E30" s="152" t="s">
        <v>320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300"/>
      <c r="P30" s="300"/>
    </row>
    <row r="31" spans="2:16" ht="16.5" customHeight="1" x14ac:dyDescent="0.3">
      <c r="B31" s="295" t="s">
        <v>278</v>
      </c>
      <c r="C31" s="297" t="s">
        <v>334</v>
      </c>
      <c r="D31" s="132" t="s">
        <v>184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99" t="s">
        <v>272</v>
      </c>
      <c r="P31" s="299">
        <v>200000</v>
      </c>
    </row>
    <row r="32" spans="2:16" ht="27" customHeight="1" x14ac:dyDescent="0.3">
      <c r="B32" s="301"/>
      <c r="C32" s="298"/>
      <c r="D32" s="133" t="s">
        <v>280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300"/>
      <c r="P32" s="300"/>
    </row>
    <row r="33" spans="1:16" ht="18.75" customHeight="1" x14ac:dyDescent="0.3">
      <c r="A33" s="113"/>
      <c r="B33" s="153" t="s">
        <v>297</v>
      </c>
      <c r="C33" s="154">
        <v>6</v>
      </c>
      <c r="D33" s="155" t="s">
        <v>199</v>
      </c>
      <c r="E33" s="156" t="s">
        <v>268</v>
      </c>
      <c r="F33" s="156" t="s">
        <v>299</v>
      </c>
      <c r="G33" s="159">
        <v>2</v>
      </c>
      <c r="H33" s="159" t="s">
        <v>198</v>
      </c>
      <c r="I33" s="159">
        <v>1</v>
      </c>
      <c r="J33" s="159"/>
      <c r="K33" s="157"/>
      <c r="L33" s="157"/>
      <c r="M33" s="157"/>
      <c r="N33" s="157"/>
      <c r="O33" s="158">
        <f>SUM(O21:O32)</f>
        <v>1240000</v>
      </c>
      <c r="P33" s="158">
        <f>SUM(P21:P32)</f>
        <v>3680000</v>
      </c>
    </row>
    <row r="34" spans="1:16" ht="20.25" customHeight="1" x14ac:dyDescent="0.3">
      <c r="B34" s="295" t="s">
        <v>341</v>
      </c>
      <c r="C34" s="297" t="s">
        <v>335</v>
      </c>
      <c r="D34" s="151" t="s">
        <v>301</v>
      </c>
      <c r="E34" s="151" t="s">
        <v>184</v>
      </c>
      <c r="F34" s="130"/>
      <c r="G34" s="130"/>
      <c r="H34" s="130"/>
      <c r="I34" s="130"/>
      <c r="J34" s="130"/>
      <c r="K34" s="130"/>
      <c r="L34" s="130"/>
      <c r="M34" s="130"/>
      <c r="N34" s="130"/>
      <c r="O34" s="299" t="s">
        <v>272</v>
      </c>
      <c r="P34" s="299">
        <v>340979</v>
      </c>
    </row>
    <row r="35" spans="1:16" ht="26.4" customHeight="1" x14ac:dyDescent="0.3">
      <c r="B35" s="296"/>
      <c r="C35" s="298"/>
      <c r="D35" s="152" t="s">
        <v>328</v>
      </c>
      <c r="E35" s="152" t="s">
        <v>349</v>
      </c>
      <c r="F35" s="131"/>
      <c r="G35" s="131"/>
      <c r="H35" s="131"/>
      <c r="I35" s="131"/>
      <c r="J35" s="131"/>
      <c r="K35" s="131"/>
      <c r="L35" s="131"/>
      <c r="M35" s="131"/>
      <c r="N35" s="131"/>
      <c r="O35" s="300"/>
      <c r="P35" s="300"/>
    </row>
    <row r="36" spans="1:16" x14ac:dyDescent="0.3">
      <c r="B36" s="295" t="s">
        <v>342</v>
      </c>
      <c r="C36" s="297" t="s">
        <v>336</v>
      </c>
      <c r="D36" s="130"/>
      <c r="E36" s="151" t="s">
        <v>184</v>
      </c>
      <c r="F36" s="151" t="s">
        <v>184</v>
      </c>
      <c r="G36" s="130"/>
      <c r="H36" s="130"/>
      <c r="I36" s="130"/>
      <c r="J36" s="130"/>
      <c r="K36" s="130"/>
      <c r="L36" s="130"/>
      <c r="M36" s="130"/>
      <c r="N36" s="130"/>
      <c r="O36" s="299" t="s">
        <v>272</v>
      </c>
      <c r="P36" s="299">
        <v>800000</v>
      </c>
    </row>
    <row r="37" spans="1:16" ht="27.75" customHeight="1" x14ac:dyDescent="0.3">
      <c r="B37" s="296"/>
      <c r="C37" s="298"/>
      <c r="D37" s="131"/>
      <c r="E37" s="152" t="s">
        <v>346</v>
      </c>
      <c r="F37" s="152" t="s">
        <v>346</v>
      </c>
      <c r="G37" s="131"/>
      <c r="H37" s="131"/>
      <c r="I37" s="131"/>
      <c r="J37" s="131"/>
      <c r="K37" s="131"/>
      <c r="L37" s="131"/>
      <c r="M37" s="131"/>
      <c r="N37" s="131"/>
      <c r="O37" s="300"/>
      <c r="P37" s="300"/>
    </row>
    <row r="38" spans="1:16" x14ac:dyDescent="0.3">
      <c r="B38" s="295" t="s">
        <v>333</v>
      </c>
      <c r="C38" s="297" t="s">
        <v>337</v>
      </c>
      <c r="D38" s="151" t="s">
        <v>202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99" t="s">
        <v>272</v>
      </c>
      <c r="P38" s="299" t="s">
        <v>319</v>
      </c>
    </row>
    <row r="39" spans="1:16" ht="26.4" customHeight="1" x14ac:dyDescent="0.3">
      <c r="B39" s="296"/>
      <c r="C39" s="298"/>
      <c r="D39" s="152" t="s">
        <v>327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300"/>
      <c r="P39" s="300"/>
    </row>
    <row r="40" spans="1:16" ht="26.4" customHeight="1" x14ac:dyDescent="0.3">
      <c r="B40" s="295" t="s">
        <v>343</v>
      </c>
      <c r="C40" s="297" t="s">
        <v>338</v>
      </c>
      <c r="D40" s="151" t="s">
        <v>184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99" t="s">
        <v>272</v>
      </c>
      <c r="P40" s="299">
        <v>9284</v>
      </c>
    </row>
    <row r="41" spans="1:16" ht="26.4" customHeight="1" x14ac:dyDescent="0.3">
      <c r="B41" s="296"/>
      <c r="C41" s="298"/>
      <c r="D41" s="152" t="s">
        <v>345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300"/>
      <c r="P41" s="300"/>
    </row>
    <row r="42" spans="1:16" ht="21" customHeight="1" x14ac:dyDescent="0.3">
      <c r="B42" s="295" t="s">
        <v>344</v>
      </c>
      <c r="C42" s="297" t="s">
        <v>347</v>
      </c>
      <c r="D42" s="151" t="s">
        <v>184</v>
      </c>
      <c r="E42" s="151" t="s">
        <v>184</v>
      </c>
      <c r="F42" s="130"/>
      <c r="G42" s="130"/>
      <c r="H42" s="130"/>
      <c r="I42" s="130"/>
      <c r="J42" s="130"/>
      <c r="K42" s="130"/>
      <c r="L42" s="130"/>
      <c r="M42" s="130"/>
      <c r="N42" s="130"/>
      <c r="O42" s="299" t="s">
        <v>272</v>
      </c>
      <c r="P42" s="299">
        <v>331231</v>
      </c>
    </row>
    <row r="43" spans="1:16" ht="27" customHeight="1" x14ac:dyDescent="0.3">
      <c r="B43" s="296"/>
      <c r="C43" s="298"/>
      <c r="D43" s="152" t="s">
        <v>348</v>
      </c>
      <c r="E43" s="152" t="s">
        <v>348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300"/>
      <c r="P43" s="300"/>
    </row>
    <row r="44" spans="1:16" x14ac:dyDescent="0.3">
      <c r="B44" s="153" t="s">
        <v>300</v>
      </c>
      <c r="C44" s="154">
        <v>4</v>
      </c>
      <c r="D44" s="155">
        <v>4</v>
      </c>
      <c r="E44" s="156" t="s">
        <v>268</v>
      </c>
      <c r="F44" s="156" t="s">
        <v>318</v>
      </c>
      <c r="G44" s="159">
        <v>0</v>
      </c>
      <c r="H44" s="159">
        <v>0</v>
      </c>
      <c r="I44" s="159">
        <v>0</v>
      </c>
      <c r="J44" s="157"/>
      <c r="K44" s="157"/>
      <c r="L44" s="157"/>
      <c r="M44" s="157"/>
      <c r="N44" s="157"/>
      <c r="O44" s="158" t="s">
        <v>302</v>
      </c>
      <c r="P44" s="158">
        <f>SUM(P34:P43)</f>
        <v>1481494</v>
      </c>
    </row>
    <row r="45" spans="1:16" x14ac:dyDescent="0.3">
      <c r="B45" s="150" t="s">
        <v>259</v>
      </c>
      <c r="C45" s="150">
        <v>17</v>
      </c>
      <c r="D45" s="150">
        <v>14</v>
      </c>
      <c r="E45" s="150">
        <v>12</v>
      </c>
      <c r="F45" s="150">
        <v>6</v>
      </c>
      <c r="G45" s="150">
        <v>3</v>
      </c>
      <c r="H45" s="150">
        <v>2</v>
      </c>
      <c r="I45" s="150">
        <v>2</v>
      </c>
      <c r="J45" s="150"/>
      <c r="K45" s="150"/>
      <c r="L45" s="128"/>
      <c r="M45" s="128"/>
      <c r="N45" s="128"/>
      <c r="O45" s="129">
        <f>SUM(O8,O20,O33,O44)</f>
        <v>6335687</v>
      </c>
      <c r="P45" s="129">
        <f>SUM(P20,P33,P44)</f>
        <v>5161494</v>
      </c>
    </row>
    <row r="46" spans="1:16" x14ac:dyDescent="0.3">
      <c r="B46" s="328"/>
      <c r="C46" s="332" t="s">
        <v>323</v>
      </c>
      <c r="D46" s="333">
        <v>500000</v>
      </c>
      <c r="E46" s="94"/>
      <c r="F46" s="94"/>
      <c r="G46" s="94"/>
      <c r="H46" s="94"/>
      <c r="I46" s="95"/>
      <c r="J46" s="95"/>
      <c r="K46" s="95"/>
      <c r="L46" s="95"/>
      <c r="M46" s="95"/>
      <c r="N46" s="95"/>
      <c r="O46" s="96"/>
    </row>
    <row r="47" spans="1:16" x14ac:dyDescent="0.3">
      <c r="B47" s="329"/>
      <c r="C47" s="332" t="s">
        <v>324</v>
      </c>
      <c r="D47" s="333">
        <v>3778107</v>
      </c>
      <c r="E47" s="161"/>
      <c r="F47" s="162"/>
      <c r="G47" s="326"/>
      <c r="H47" s="161"/>
    </row>
    <row r="48" spans="1:16" x14ac:dyDescent="0.3">
      <c r="B48" s="330"/>
      <c r="C48" s="332" t="s">
        <v>325</v>
      </c>
      <c r="D48" s="333">
        <v>1237580</v>
      </c>
      <c r="E48" s="113"/>
      <c r="F48" s="162"/>
      <c r="G48" s="326"/>
      <c r="H48" s="113"/>
    </row>
    <row r="49" spans="2:8" x14ac:dyDescent="0.3">
      <c r="B49" s="331"/>
      <c r="C49" s="332" t="s">
        <v>326</v>
      </c>
      <c r="D49" s="334">
        <v>820000</v>
      </c>
      <c r="E49" s="113"/>
      <c r="F49" s="163"/>
      <c r="G49" s="326"/>
      <c r="H49" s="113"/>
    </row>
    <row r="50" spans="2:8" x14ac:dyDescent="0.3">
      <c r="B50" s="160" t="s">
        <v>313</v>
      </c>
      <c r="C50" s="335"/>
      <c r="D50" s="327">
        <f>SUM(D46:D49)</f>
        <v>6335687</v>
      </c>
      <c r="E50" s="113"/>
      <c r="F50" s="164"/>
      <c r="G50" s="326"/>
      <c r="H50" s="113"/>
    </row>
    <row r="51" spans="2:8" x14ac:dyDescent="0.3">
      <c r="C51" s="91"/>
      <c r="E51" s="113"/>
      <c r="F51" s="113"/>
      <c r="G51" s="326"/>
      <c r="H51" s="113"/>
    </row>
    <row r="52" spans="2:8" x14ac:dyDescent="0.3">
      <c r="C52" s="89"/>
      <c r="E52" s="113"/>
      <c r="F52" s="113"/>
      <c r="G52" s="326"/>
      <c r="H52" s="113"/>
    </row>
    <row r="53" spans="2:8" x14ac:dyDescent="0.3">
      <c r="E53" s="113"/>
      <c r="F53" s="113"/>
      <c r="G53" s="326"/>
      <c r="H53" s="113"/>
    </row>
    <row r="54" spans="2:8" x14ac:dyDescent="0.3">
      <c r="E54" s="113"/>
      <c r="F54" s="113"/>
      <c r="G54" s="326"/>
      <c r="H54" s="113"/>
    </row>
    <row r="55" spans="2:8" x14ac:dyDescent="0.3">
      <c r="E55" s="113"/>
      <c r="F55" s="113"/>
      <c r="G55" s="326"/>
      <c r="H55" s="113"/>
    </row>
    <row r="56" spans="2:8" x14ac:dyDescent="0.3">
      <c r="E56" s="113"/>
      <c r="F56" s="113"/>
      <c r="G56" s="326"/>
      <c r="H56" s="113"/>
    </row>
    <row r="57" spans="2:8" x14ac:dyDescent="0.3">
      <c r="E57" s="113"/>
      <c r="F57" s="113"/>
      <c r="G57" s="326"/>
      <c r="H57" s="113"/>
    </row>
    <row r="58" spans="2:8" x14ac:dyDescent="0.3">
      <c r="E58" s="113"/>
      <c r="F58" s="113"/>
      <c r="G58" s="326"/>
      <c r="H58" s="113"/>
    </row>
    <row r="59" spans="2:8" x14ac:dyDescent="0.3">
      <c r="E59" s="113"/>
      <c r="F59" s="113"/>
      <c r="G59" s="326"/>
      <c r="H59" s="113"/>
    </row>
    <row r="60" spans="2:8" x14ac:dyDescent="0.3">
      <c r="E60" s="113"/>
      <c r="F60" s="113"/>
      <c r="G60" s="326"/>
      <c r="H60" s="113"/>
    </row>
    <row r="61" spans="2:8" x14ac:dyDescent="0.3">
      <c r="E61" s="113"/>
      <c r="F61" s="113"/>
      <c r="G61" s="326"/>
      <c r="H61" s="113"/>
    </row>
    <row r="62" spans="2:8" x14ac:dyDescent="0.3">
      <c r="E62" s="113"/>
      <c r="F62" s="113"/>
      <c r="G62" s="326"/>
      <c r="H62" s="113"/>
    </row>
    <row r="63" spans="2:8" x14ac:dyDescent="0.3">
      <c r="E63" s="113"/>
      <c r="F63" s="113"/>
      <c r="G63" s="326"/>
      <c r="H63" s="113"/>
    </row>
    <row r="64" spans="2:8" x14ac:dyDescent="0.3">
      <c r="E64" s="113"/>
      <c r="F64" s="113"/>
      <c r="G64" s="326"/>
      <c r="H64" s="113"/>
    </row>
    <row r="65" spans="5:8" x14ac:dyDescent="0.3">
      <c r="E65" s="113"/>
      <c r="F65" s="113"/>
      <c r="G65" s="326"/>
      <c r="H65" s="113"/>
    </row>
    <row r="66" spans="5:8" x14ac:dyDescent="0.3">
      <c r="E66" s="113"/>
      <c r="F66" s="113"/>
      <c r="G66" s="326"/>
      <c r="H66" s="113"/>
    </row>
    <row r="67" spans="5:8" x14ac:dyDescent="0.3">
      <c r="E67" s="113"/>
      <c r="F67" s="113"/>
      <c r="G67" s="326"/>
      <c r="H67" s="113"/>
    </row>
    <row r="68" spans="5:8" x14ac:dyDescent="0.3">
      <c r="E68" s="113"/>
      <c r="F68" s="113"/>
      <c r="G68" s="326"/>
      <c r="H68" s="113"/>
    </row>
    <row r="69" spans="5:8" x14ac:dyDescent="0.3">
      <c r="E69" s="113"/>
      <c r="F69" s="113"/>
      <c r="G69" s="164"/>
      <c r="H69" s="113"/>
    </row>
  </sheetData>
  <mergeCells count="90">
    <mergeCell ref="C40:C41"/>
    <mergeCell ref="O40:O41"/>
    <mergeCell ref="P40:P41"/>
    <mergeCell ref="B40:B41"/>
    <mergeCell ref="G67:G68"/>
    <mergeCell ref="G57:G58"/>
    <mergeCell ref="G59:G60"/>
    <mergeCell ref="G61:G62"/>
    <mergeCell ref="G63:G64"/>
    <mergeCell ref="G65:G66"/>
    <mergeCell ref="G47:G48"/>
    <mergeCell ref="G49:G50"/>
    <mergeCell ref="G51:G52"/>
    <mergeCell ref="G53:G54"/>
    <mergeCell ref="G55:G56"/>
    <mergeCell ref="B31:B32"/>
    <mergeCell ref="C31:C32"/>
    <mergeCell ref="P31:P32"/>
    <mergeCell ref="O31:O32"/>
    <mergeCell ref="B38:B39"/>
    <mergeCell ref="C38:C39"/>
    <mergeCell ref="B34:B35"/>
    <mergeCell ref="C34:C35"/>
    <mergeCell ref="O34:O35"/>
    <mergeCell ref="O38:O39"/>
    <mergeCell ref="P38:P39"/>
    <mergeCell ref="P34:P35"/>
    <mergeCell ref="B36:B37"/>
    <mergeCell ref="C36:C37"/>
    <mergeCell ref="O36:O37"/>
    <mergeCell ref="P36:P37"/>
    <mergeCell ref="B29:B30"/>
    <mergeCell ref="C29:C30"/>
    <mergeCell ref="O29:O30"/>
    <mergeCell ref="P29:P30"/>
    <mergeCell ref="B27:B28"/>
    <mergeCell ref="C27:C28"/>
    <mergeCell ref="O27:O28"/>
    <mergeCell ref="O21:O22"/>
    <mergeCell ref="M1:O1"/>
    <mergeCell ref="E3:F3"/>
    <mergeCell ref="G3:J3"/>
    <mergeCell ref="K3:N3"/>
    <mergeCell ref="D2:N2"/>
    <mergeCell ref="D3:D4"/>
    <mergeCell ref="O16:O17"/>
    <mergeCell ref="O18:O19"/>
    <mergeCell ref="K6:N7"/>
    <mergeCell ref="O6:O7"/>
    <mergeCell ref="O10:O11"/>
    <mergeCell ref="O12:O13"/>
    <mergeCell ref="O14:O15"/>
    <mergeCell ref="O2:O4"/>
    <mergeCell ref="B21:B22"/>
    <mergeCell ref="C21:C22"/>
    <mergeCell ref="B18:B19"/>
    <mergeCell ref="D6:D7"/>
    <mergeCell ref="G6:J7"/>
    <mergeCell ref="C18:C19"/>
    <mergeCell ref="C6:C7"/>
    <mergeCell ref="C10:C11"/>
    <mergeCell ref="C12:C13"/>
    <mergeCell ref="C14:C15"/>
    <mergeCell ref="C16:C17"/>
    <mergeCell ref="B6:B7"/>
    <mergeCell ref="B10:B11"/>
    <mergeCell ref="B12:B13"/>
    <mergeCell ref="B14:B15"/>
    <mergeCell ref="B16:B17"/>
    <mergeCell ref="C23:C24"/>
    <mergeCell ref="O23:O24"/>
    <mergeCell ref="B25:B26"/>
    <mergeCell ref="C25:C26"/>
    <mergeCell ref="O25:O26"/>
    <mergeCell ref="P2:P4"/>
    <mergeCell ref="B42:B43"/>
    <mergeCell ref="C42:C43"/>
    <mergeCell ref="O42:O43"/>
    <mergeCell ref="P42:P43"/>
    <mergeCell ref="P18:P19"/>
    <mergeCell ref="P21:P22"/>
    <mergeCell ref="P23:P24"/>
    <mergeCell ref="P25:P26"/>
    <mergeCell ref="P27:P28"/>
    <mergeCell ref="P6:P7"/>
    <mergeCell ref="P10:P11"/>
    <mergeCell ref="P12:P13"/>
    <mergeCell ref="P14:P15"/>
    <mergeCell ref="P16:P17"/>
    <mergeCell ref="B23:B24"/>
  </mergeCells>
  <phoneticPr fontId="1" type="noConversion"/>
  <pageMargins left="0.47244094488188981" right="0.35433070866141736" top="0.74803149606299213" bottom="0.74803149606299213" header="0.31496062992125984" footer="0.31496062992125984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補助各案進度表_簡易版</vt:lpstr>
      <vt:lpstr>105年度各案進度表</vt:lpstr>
      <vt:lpstr>上網資料</vt:lpstr>
      <vt:lpstr>'105年度各案進度表'!Print_Area</vt:lpstr>
      <vt:lpstr>補助各案進度表_簡易版!Print_Area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熊明怡</cp:lastModifiedBy>
  <cp:lastPrinted>2018-07-05T07:49:18Z</cp:lastPrinted>
  <dcterms:created xsi:type="dcterms:W3CDTF">2016-08-11T02:19:00Z</dcterms:created>
  <dcterms:modified xsi:type="dcterms:W3CDTF">2018-09-07T01:07:33Z</dcterms:modified>
</cp:coreProperties>
</file>